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Regional votes" sheetId="2" state="visible" r:id="rId4"/>
    <sheet name="Central allocation 5pc" sheetId="3" state="visible" r:id="rId5"/>
    <sheet name="National summary" sheetId="4" state="visible" r:id="rId6"/>
    <sheet name="Sensitivit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<sst xmlns="http://schemas.openxmlformats.org/spreadsheetml/2006/main" count="301" uniqueCount="89">
  <si>
    <t xml:space="preserve">Independent RDCR model - reconciled GE2024 data</t>
  </si>
  <si>
    <t xml:space="preserve">Source: House of Commons Library, General election 2024 results (CBP-10009),</t>
  </si>
  <si>
    <t xml:space="preserve">HoC-GE2024-results-by-constituency.csv, corrected edition (Record of changes to 5 Jan 2026).</t>
  </si>
  <si>
    <t xml:space="preserve">Verification: 650 rows; national valid votes exactly 28,809,340; every party national</t>
  </si>
  <si>
    <t xml:space="preserve">total equals the published Library figure; each row sums to its declared valid votes.</t>
  </si>
  <si>
    <t xml:space="preserve">Model: clean-room implementation of Green Paper s.18 written from the prose spec.</t>
  </si>
  <si>
    <t xml:space="preserve">Direct-seat inputs: the Green Paper central scenario (assumption, not ward-built</t>
  </si>
  <si>
    <t xml:space="preserve">counterfactual constituencies) and, separately, pure Hamilton anchors.</t>
  </si>
  <si>
    <t xml:space="preserve">NI residual: TUV/PBP/Aontu separated from All-other-candidates using official national</t>
  </si>
  <si>
    <t xml:space="preserve">totals (NI-only parties); Speaker separated in the North West.</t>
  </si>
  <si>
    <t xml:space="preserve">Sheets: Regional votes | Central allocation 5pc | National summary | Sensitivity</t>
  </si>
  <si>
    <t xml:space="preserve">Computed model outputs are values produced by rdcr_independent_reproducibility.py;</t>
  </si>
  <si>
    <t xml:space="preserve">totals and shares are live formulas.</t>
  </si>
  <si>
    <t xml:space="preserve">Region</t>
  </si>
  <si>
    <t xml:space="preserve">Valid votes</t>
  </si>
  <si>
    <t xml:space="preserve">Con</t>
  </si>
  <si>
    <t xml:space="preserve">Lab</t>
  </si>
  <si>
    <t xml:space="preserve">LD</t>
  </si>
  <si>
    <t xml:space="preserve">Reform</t>
  </si>
  <si>
    <t xml:space="preserve">Green</t>
  </si>
  <si>
    <t xml:space="preserve">SNP</t>
  </si>
  <si>
    <t xml:space="preserve">Plaid</t>
  </si>
  <si>
    <t xml:space="preserve">SF</t>
  </si>
  <si>
    <t xml:space="preserve">DUP</t>
  </si>
  <si>
    <t xml:space="preserve">Alliance</t>
  </si>
  <si>
    <t xml:space="preserve">UUP</t>
  </si>
  <si>
    <t xml:space="preserve">SDLP</t>
  </si>
  <si>
    <t xml:space="preserve">TUV</t>
  </si>
  <si>
    <t xml:space="preserve">PBP</t>
  </si>
  <si>
    <t xml:space="preserve">Aontu</t>
  </si>
  <si>
    <t xml:space="preserve">Speaker</t>
  </si>
  <si>
    <t xml:space="preserve">Others</t>
  </si>
  <si>
    <t xml:space="preserve">North East</t>
  </si>
  <si>
    <t xml:space="preserve">North West</t>
  </si>
  <si>
    <t xml:space="preserve">Yorkshire and the Humber</t>
  </si>
  <si>
    <t xml:space="preserve">East Midlands</t>
  </si>
  <si>
    <t xml:space="preserve">West Midlands</t>
  </si>
  <si>
    <t xml:space="preserve">East of England</t>
  </si>
  <si>
    <t xml:space="preserve">London</t>
  </si>
  <si>
    <t xml:space="preserve">South East</t>
  </si>
  <si>
    <t xml:space="preserve">South West</t>
  </si>
  <si>
    <t xml:space="preserve">Scotland</t>
  </si>
  <si>
    <t xml:space="preserve">Wales</t>
  </si>
  <si>
    <t xml:space="preserve">Northern Ireland</t>
  </si>
  <si>
    <t xml:space="preserve">TOTAL</t>
  </si>
  <si>
    <t xml:space="preserve">T</t>
  </si>
  <si>
    <t xml:space="preserve">C</t>
  </si>
  <si>
    <t xml:space="preserve">Party</t>
  </si>
  <si>
    <t xml:space="preserve">Regional votes</t>
  </si>
  <si>
    <t xml:space="preserve">Vote share</t>
  </si>
  <si>
    <t xml:space="preserve">Target seats</t>
  </si>
  <si>
    <t xml:space="preserve">Direct (scenario)</t>
  </si>
  <si>
    <t xml:space="preserve">Regional awarded</t>
  </si>
  <si>
    <t xml:space="preserve">Final seats</t>
  </si>
  <si>
    <t xml:space="preserve">Seat share</t>
  </si>
  <si>
    <t xml:space="preserve">Gallagher incl Others</t>
  </si>
  <si>
    <t xml:space="preserve">Gallagher excl Others</t>
  </si>
  <si>
    <t xml:space="preserve">National votes</t>
  </si>
  <si>
    <t xml:space="preserve">Seats @5%</t>
  </si>
  <si>
    <t xml:space="preserve">Seat share @5%</t>
  </si>
  <si>
    <t xml:space="preserve">Seats @3% (proposal)</t>
  </si>
  <si>
    <t xml:space="preserve">Seat share @3%</t>
  </si>
  <si>
    <t xml:space="preserve">FPTP 2024 seats</t>
  </si>
  <si>
    <t xml:space="preserve">Green Paper published @5%</t>
  </si>
  <si>
    <t xml:space="preserve">Delta (this model - GP)</t>
  </si>
  <si>
    <t xml:space="preserve">Independent</t>
  </si>
  <si>
    <t xml:space="preserve">Note: the +1/-1 Lab/Con delta vs the Green Paper arises in the North West, where the</t>
  </si>
  <si>
    <t xml:space="preserve">Green Paper vote inputs are short 25,218 Labour votes against the corrected Library file.</t>
  </si>
  <si>
    <t xml:space="preserve">Threshold ladder (central scenario, reconciled data)</t>
  </si>
  <si>
    <t xml:space="preserve">Threshold</t>
  </si>
  <si>
    <t xml:space="preserve">3%</t>
  </si>
  <si>
    <t xml:space="preserve">4%</t>
  </si>
  <si>
    <t xml:space="preserve">5%</t>
  </si>
  <si>
    <t xml:space="preserve">7%</t>
  </si>
  <si>
    <t xml:space="preserve">Constituency-share ladder (pure Hamilton anchors recompressed at each C, 5%)</t>
  </si>
  <si>
    <t xml:space="preserve">C share</t>
  </si>
  <si>
    <t xml:space="preserve">C total</t>
  </si>
  <si>
    <t xml:space="preserve">Ind</t>
  </si>
  <si>
    <t xml:space="preserve">Gallagher incl</t>
  </si>
  <si>
    <t xml:space="preserve">Gallagher excl</t>
  </si>
  <si>
    <t xml:space="preserve">45%</t>
  </si>
  <si>
    <t xml:space="preserve">50%</t>
  </si>
  <si>
    <t xml:space="preserve">55%</t>
  </si>
  <si>
    <t xml:space="preserve">60%</t>
  </si>
  <si>
    <t xml:space="preserve">Perturbation envelope (broadened test: &gt;=8% share OR scenario seat OR 2024 winner; +/-2, L1&lt;=4, 5%)</t>
  </si>
  <si>
    <t xml:space="preserve">Min</t>
  </si>
  <si>
    <t xml:space="preserve">Max</t>
  </si>
  <si>
    <t xml:space="preserve">Invariant regions under the broadened test: Yorkshire, E Midlands, W Midlands, E of England, London, South East, Scotland.</t>
  </si>
  <si>
    <t xml:space="preserve">Method cross-check: Sainte-Lague on the residual differs by one NI seat only (SF +1, UUP -1).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</si>
</sst>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9" min="2" style="0" width="13"/>
  </cols>
  <sheetData>
    <row r="1" customFormat="false" ht="15" hidden="false" customHeight="false" outlineLevel="0" collapsed="false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</row>
    <row r="2" customFormat="false" ht="15" hidden="false" customHeight="false" outlineLevel="0" collapsed="false">
      <c r="A2" s="2" t="s">
        <v>32</v>
      </c>
      <c r="B2" s="2" t="n">
        <f aca="false">SUM(C2:S2)</f>
        <v>1111540</v>
      </c>
      <c r="C2" s="2" t="n">
        <v>224584</v>
      </c>
      <c r="D2" s="2" t="n">
        <v>504569</v>
      </c>
      <c r="E2" s="2" t="n">
        <v>65385</v>
      </c>
      <c r="F2" s="2" t="n">
        <v>220875</v>
      </c>
      <c r="G2" s="2" t="n">
        <v>66680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29447</v>
      </c>
    </row>
    <row r="3" customFormat="false" ht="15" hidden="false" customHeight="false" outlineLevel="0" collapsed="false">
      <c r="A3" s="2" t="s">
        <v>33</v>
      </c>
      <c r="B3" s="2" t="n">
        <f aca="false">SUM(C3:S3)</f>
        <v>3092462</v>
      </c>
      <c r="C3" s="2" t="n">
        <v>581099</v>
      </c>
      <c r="D3" s="2" t="n">
        <v>1361196</v>
      </c>
      <c r="E3" s="2" t="n">
        <v>242662</v>
      </c>
      <c r="F3" s="2" t="n">
        <v>512115</v>
      </c>
      <c r="G3" s="2" t="n">
        <v>217092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25238</v>
      </c>
      <c r="S3" s="2" t="n">
        <v>153060</v>
      </c>
    </row>
    <row r="4" customFormat="false" ht="15" hidden="false" customHeight="false" outlineLevel="0" collapsed="false">
      <c r="A4" s="2" t="s">
        <v>34</v>
      </c>
      <c r="B4" s="2" t="n">
        <f aca="false">SUM(C4:S4)</f>
        <v>2221947</v>
      </c>
      <c r="C4" s="2" t="n">
        <v>506450</v>
      </c>
      <c r="D4" s="2" t="n">
        <v>907767</v>
      </c>
      <c r="E4" s="2" t="n">
        <v>158326</v>
      </c>
      <c r="F4" s="2" t="n">
        <v>371658</v>
      </c>
      <c r="G4" s="2" t="n">
        <v>167514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110232</v>
      </c>
    </row>
    <row r="5" customFormat="false" ht="15" hidden="false" customHeight="false" outlineLevel="0" collapsed="false">
      <c r="A5" s="2" t="s">
        <v>35</v>
      </c>
      <c r="B5" s="2" t="n">
        <f aca="false">SUM(C5:S5)</f>
        <v>2133661</v>
      </c>
      <c r="C5" s="2" t="n">
        <v>626568</v>
      </c>
      <c r="D5" s="2" t="n">
        <v>753723</v>
      </c>
      <c r="E5" s="2" t="n">
        <v>136929</v>
      </c>
      <c r="F5" s="2" t="n">
        <v>403470</v>
      </c>
      <c r="G5" s="2" t="n">
        <v>133447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79524</v>
      </c>
    </row>
    <row r="6" customFormat="false" ht="15" hidden="false" customHeight="false" outlineLevel="0" collapsed="false">
      <c r="A6" s="2" t="s">
        <v>36</v>
      </c>
      <c r="B6" s="2" t="n">
        <f aca="false">SUM(C6:S6)</f>
        <v>2425857</v>
      </c>
      <c r="C6" s="2" t="n">
        <v>669368</v>
      </c>
      <c r="D6" s="2" t="n">
        <v>824433</v>
      </c>
      <c r="E6" s="2" t="n">
        <v>214493</v>
      </c>
      <c r="F6" s="2" t="n">
        <v>439278</v>
      </c>
      <c r="G6" s="2" t="n">
        <v>159140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119145</v>
      </c>
    </row>
    <row r="7" customFormat="false" ht="15" hidden="false" customHeight="false" outlineLevel="0" collapsed="false">
      <c r="A7" s="2" t="s">
        <v>37</v>
      </c>
      <c r="B7" s="2" t="n">
        <f aca="false">SUM(C7:S7)</f>
        <v>2839319</v>
      </c>
      <c r="C7" s="2" t="n">
        <v>869447</v>
      </c>
      <c r="D7" s="2" t="n">
        <v>834896</v>
      </c>
      <c r="E7" s="2" t="n">
        <v>375642</v>
      </c>
      <c r="F7" s="2" t="n">
        <v>496237</v>
      </c>
      <c r="G7" s="2" t="n">
        <v>195665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67432</v>
      </c>
    </row>
    <row r="8" customFormat="false" ht="15" hidden="false" customHeight="false" outlineLevel="0" collapsed="false">
      <c r="A8" s="2" t="s">
        <v>38</v>
      </c>
      <c r="B8" s="2" t="n">
        <f aca="false">SUM(C8:S8)</f>
        <v>3333982</v>
      </c>
      <c r="C8" s="2" t="n">
        <v>685082</v>
      </c>
      <c r="D8" s="2" t="n">
        <v>1432622</v>
      </c>
      <c r="E8" s="2" t="n">
        <v>367424</v>
      </c>
      <c r="F8" s="2" t="n">
        <v>289459</v>
      </c>
      <c r="G8" s="2" t="n">
        <v>335479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223916</v>
      </c>
    </row>
    <row r="9" customFormat="false" ht="15" hidden="false" customHeight="false" outlineLevel="0" collapsed="false">
      <c r="A9" s="2" t="s">
        <v>39</v>
      </c>
      <c r="B9" s="2" t="n">
        <f aca="false">SUM(C9:S9)</f>
        <v>4351416</v>
      </c>
      <c r="C9" s="2" t="n">
        <v>1332755</v>
      </c>
      <c r="D9" s="2" t="n">
        <v>1067897</v>
      </c>
      <c r="E9" s="2" t="n">
        <v>951222</v>
      </c>
      <c r="F9" s="2" t="n">
        <v>609281</v>
      </c>
      <c r="G9" s="2" t="n">
        <v>299665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90596</v>
      </c>
    </row>
    <row r="10" customFormat="false" ht="15" hidden="false" customHeight="false" outlineLevel="0" collapsed="false">
      <c r="A10" s="2" t="s">
        <v>40</v>
      </c>
      <c r="B10" s="2" t="n">
        <f aca="false">SUM(C10:S10)</f>
        <v>2785430</v>
      </c>
      <c r="C10" s="2" t="n">
        <v>785672</v>
      </c>
      <c r="D10" s="2" t="n">
        <v>682080</v>
      </c>
      <c r="E10" s="2" t="n">
        <v>686921</v>
      </c>
      <c r="F10" s="2" t="n">
        <v>384240</v>
      </c>
      <c r="G10" s="2" t="n">
        <v>206780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39737</v>
      </c>
    </row>
    <row r="11" customFormat="false" ht="15" hidden="false" customHeight="false" outlineLevel="0" collapsed="false">
      <c r="A11" s="2" t="s">
        <v>41</v>
      </c>
      <c r="B11" s="2" t="n">
        <f aca="false">SUM(C11:S11)</f>
        <v>2414810</v>
      </c>
      <c r="C11" s="2" t="n">
        <v>307344</v>
      </c>
      <c r="D11" s="2" t="n">
        <v>851897</v>
      </c>
      <c r="E11" s="2" t="n">
        <v>234228</v>
      </c>
      <c r="F11" s="2" t="n">
        <v>167979</v>
      </c>
      <c r="G11" s="2" t="n">
        <v>92685</v>
      </c>
      <c r="H11" s="2" t="n">
        <v>724758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35919</v>
      </c>
    </row>
    <row r="12" customFormat="false" ht="15" hidden="false" customHeight="false" outlineLevel="0" collapsed="false">
      <c r="A12" s="2" t="s">
        <v>42</v>
      </c>
      <c r="B12" s="2" t="n">
        <f aca="false">SUM(C12:S12)</f>
        <v>1319076</v>
      </c>
      <c r="C12" s="2" t="n">
        <v>240003</v>
      </c>
      <c r="D12" s="2" t="n">
        <v>487636</v>
      </c>
      <c r="E12" s="2" t="n">
        <v>85911</v>
      </c>
      <c r="F12" s="2" t="n">
        <v>223018</v>
      </c>
      <c r="G12" s="2" t="n">
        <v>61662</v>
      </c>
      <c r="H12" s="2" t="n">
        <v>0</v>
      </c>
      <c r="I12" s="2" t="n">
        <v>194811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26035</v>
      </c>
    </row>
    <row r="13" customFormat="false" ht="15" hidden="false" customHeight="false" outlineLevel="0" collapsed="false">
      <c r="A13" s="2" t="s">
        <v>43</v>
      </c>
      <c r="B13" s="2" t="n">
        <f aca="false">SUM(C13:S13)</f>
        <v>779840</v>
      </c>
      <c r="C13" s="2" t="n">
        <v>553</v>
      </c>
      <c r="D13" s="2" t="n">
        <v>0</v>
      </c>
      <c r="E13" s="2" t="n">
        <v>0</v>
      </c>
      <c r="F13" s="2" t="n">
        <v>0</v>
      </c>
      <c r="G13" s="2" t="n">
        <v>8692</v>
      </c>
      <c r="H13" s="2" t="n">
        <v>0</v>
      </c>
      <c r="I13" s="2" t="n">
        <v>0</v>
      </c>
      <c r="J13" s="2" t="n">
        <v>210891</v>
      </c>
      <c r="K13" s="2" t="n">
        <v>172058</v>
      </c>
      <c r="L13" s="2" t="n">
        <v>117191</v>
      </c>
      <c r="M13" s="2" t="n">
        <v>94779</v>
      </c>
      <c r="N13" s="2" t="n">
        <v>86861</v>
      </c>
      <c r="O13" s="2" t="n">
        <v>48685</v>
      </c>
      <c r="P13" s="2" t="n">
        <v>8438</v>
      </c>
      <c r="Q13" s="2" t="n">
        <v>7466</v>
      </c>
      <c r="R13" s="2" t="n">
        <v>0</v>
      </c>
      <c r="S13" s="2" t="n">
        <v>24226</v>
      </c>
    </row>
    <row r="14" customFormat="false" ht="15" hidden="false" customHeight="false" outlineLevel="0" collapsed="false">
      <c r="A14" s="1" t="s">
        <v>44</v>
      </c>
      <c r="B14" s="3" t="n">
        <f aca="false">SUM(B2:B13)</f>
        <v>28809340</v>
      </c>
      <c r="C14" s="3" t="n">
        <f aca="false">SUM(C2:C13)</f>
        <v>6828925</v>
      </c>
      <c r="D14" s="3" t="n">
        <f aca="false">SUM(D2:D13)</f>
        <v>9708716</v>
      </c>
      <c r="E14" s="3" t="n">
        <f aca="false">SUM(E2:E13)</f>
        <v>3519143</v>
      </c>
      <c r="F14" s="3" t="n">
        <f aca="false">SUM(F2:F13)</f>
        <v>4117610</v>
      </c>
      <c r="G14" s="3" t="n">
        <f aca="false">SUM(G2:G13)</f>
        <v>1944501</v>
      </c>
      <c r="H14" s="3" t="n">
        <f aca="false">SUM(H2:H13)</f>
        <v>724758</v>
      </c>
      <c r="I14" s="3" t="n">
        <f aca="false">SUM(I2:I13)</f>
        <v>194811</v>
      </c>
      <c r="J14" s="3" t="n">
        <f aca="false">SUM(J2:J13)</f>
        <v>210891</v>
      </c>
      <c r="K14" s="3" t="n">
        <f aca="false">SUM(K2:K13)</f>
        <v>172058</v>
      </c>
      <c r="L14" s="3" t="n">
        <f aca="false">SUM(L2:L13)</f>
        <v>117191</v>
      </c>
      <c r="M14" s="3" t="n">
        <f aca="false">SUM(M2:M13)</f>
        <v>94779</v>
      </c>
      <c r="N14" s="3" t="n">
        <f aca="false">SUM(N2:N13)</f>
        <v>86861</v>
      </c>
      <c r="O14" s="3" t="n">
        <f aca="false">SUM(O2:O13)</f>
        <v>48685</v>
      </c>
      <c r="P14" s="3" t="n">
        <f aca="false">SUM(P2:P13)</f>
        <v>8438</v>
      </c>
      <c r="Q14" s="3" t="n">
        <f aca="false">SUM(Q2:Q13)</f>
        <v>7466</v>
      </c>
      <c r="R14" s="3" t="n">
        <f aca="false">SUM(R2:R13)</f>
        <v>25238</v>
      </c>
      <c r="S14" s="3" t="n">
        <f aca="false">SUM(S2:S13)</f>
        <v>999269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5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1" min="10" style="0" width="11"/>
    <col collapsed="false" customWidth="true" hidden="false" outlineLevel="0" max="13" min="12" style="0" width="18"/>
  </cols>
  <sheetData>
    <row r="1" customFormat="false" ht="15" hidden="false" customHeight="false" outlineLevel="0" collapsed="false">
      <c r="A1" s="1" t="s">
        <v>13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</row>
    <row r="2" customFormat="false" ht="15" hidden="false" customHeight="false" outlineLevel="0" collapsed="false">
      <c r="A2" s="2" t="s">
        <v>32</v>
      </c>
      <c r="B2" s="2" t="n">
        <v>26</v>
      </c>
      <c r="C2" s="2" t="n">
        <v>13</v>
      </c>
      <c r="D2" s="2" t="s">
        <v>16</v>
      </c>
      <c r="E2" s="2" t="n">
        <v>504569</v>
      </c>
      <c r="F2" s="4" t="n">
        <f aca="false">E2/SUM(E2:E7)</f>
        <v>0.453936880364179</v>
      </c>
      <c r="G2" s="2" t="n">
        <v>12.124</v>
      </c>
      <c r="H2" s="2" t="n">
        <v>13</v>
      </c>
      <c r="I2" s="2" t="n">
        <v>0</v>
      </c>
      <c r="J2" s="2" t="n">
        <v>13</v>
      </c>
      <c r="K2" s="4" t="n">
        <f aca="false">J2/B2</f>
        <v>0.5</v>
      </c>
      <c r="L2" s="2" t="n">
        <v>4.278</v>
      </c>
      <c r="M2" s="2" t="n">
        <v>3.335</v>
      </c>
    </row>
    <row r="3" customFormat="false" ht="15" hidden="false" customHeight="false" outlineLevel="0" collapsed="false">
      <c r="A3" s="2" t="s">
        <v>32</v>
      </c>
      <c r="B3" s="2" t="n">
        <v>26</v>
      </c>
      <c r="C3" s="2" t="n">
        <v>13</v>
      </c>
      <c r="D3" s="2" t="s">
        <v>15</v>
      </c>
      <c r="E3" s="2" t="n">
        <v>224584</v>
      </c>
      <c r="F3" s="4" t="n">
        <f aca="false">E3/SUM(E2:E7)</f>
        <v>0.202047609622686</v>
      </c>
      <c r="G3" s="2" t="n">
        <v>5.396</v>
      </c>
      <c r="H3" s="2" t="n">
        <v>0</v>
      </c>
      <c r="I3" s="2" t="n">
        <v>5</v>
      </c>
      <c r="J3" s="2" t="n">
        <v>5</v>
      </c>
      <c r="K3" s="4" t="n">
        <f aca="false">J3/B3</f>
        <v>0.192307692307692</v>
      </c>
    </row>
    <row r="4" customFormat="false" ht="15" hidden="false" customHeight="false" outlineLevel="0" collapsed="false">
      <c r="A4" s="2" t="s">
        <v>32</v>
      </c>
      <c r="B4" s="2" t="n">
        <v>26</v>
      </c>
      <c r="C4" s="2" t="n">
        <v>13</v>
      </c>
      <c r="D4" s="2" t="s">
        <v>18</v>
      </c>
      <c r="E4" s="2" t="n">
        <v>220875</v>
      </c>
      <c r="F4" s="4" t="n">
        <f aca="false">E4/SUM(E2:E7)</f>
        <v>0.198710797632114</v>
      </c>
      <c r="G4" s="2" t="n">
        <v>5.307</v>
      </c>
      <c r="H4" s="2" t="n">
        <v>0</v>
      </c>
      <c r="I4" s="2" t="n">
        <v>5</v>
      </c>
      <c r="J4" s="2" t="n">
        <v>5</v>
      </c>
      <c r="K4" s="4" t="n">
        <f aca="false">J4/B4</f>
        <v>0.192307692307692</v>
      </c>
    </row>
    <row r="5" customFormat="false" ht="15" hidden="false" customHeight="false" outlineLevel="0" collapsed="false">
      <c r="A5" s="2" t="s">
        <v>32</v>
      </c>
      <c r="B5" s="2" t="n">
        <v>26</v>
      </c>
      <c r="C5" s="2" t="n">
        <v>13</v>
      </c>
      <c r="D5" s="2" t="s">
        <v>19</v>
      </c>
      <c r="E5" s="2" t="n">
        <v>66680</v>
      </c>
      <c r="F5" s="4" t="n">
        <f aca="false">E5/SUM(E2:E7)</f>
        <v>0.0599888443060979</v>
      </c>
      <c r="G5" s="2" t="n">
        <v>1.602</v>
      </c>
      <c r="H5" s="2" t="n">
        <v>0</v>
      </c>
      <c r="I5" s="2" t="n">
        <v>2</v>
      </c>
      <c r="J5" s="2" t="n">
        <v>2</v>
      </c>
      <c r="K5" s="4" t="n">
        <f aca="false">J5/B5</f>
        <v>0.0769230769230769</v>
      </c>
    </row>
    <row r="6" customFormat="false" ht="15" hidden="false" customHeight="false" outlineLevel="0" collapsed="false">
      <c r="A6" s="2" t="s">
        <v>32</v>
      </c>
      <c r="B6" s="2" t="n">
        <v>26</v>
      </c>
      <c r="C6" s="2" t="n">
        <v>13</v>
      </c>
      <c r="D6" s="2" t="s">
        <v>17</v>
      </c>
      <c r="E6" s="2" t="n">
        <v>65385</v>
      </c>
      <c r="F6" s="4" t="n">
        <f aca="false">E6/SUM(E2:E7)</f>
        <v>0.05882379401551</v>
      </c>
      <c r="G6" s="2" t="n">
        <v>1.571</v>
      </c>
      <c r="H6" s="2" t="n">
        <v>0</v>
      </c>
      <c r="I6" s="2" t="n">
        <v>1</v>
      </c>
      <c r="J6" s="2" t="n">
        <v>1</v>
      </c>
      <c r="K6" s="4" t="n">
        <f aca="false">J6/B6</f>
        <v>0.0384615384615385</v>
      </c>
    </row>
    <row r="7" customFormat="false" ht="15" hidden="false" customHeight="false" outlineLevel="0" collapsed="false">
      <c r="A7" s="2" t="s">
        <v>32</v>
      </c>
      <c r="B7" s="2" t="n">
        <v>26</v>
      </c>
      <c r="C7" s="2" t="n">
        <v>13</v>
      </c>
      <c r="D7" s="2" t="s">
        <v>31</v>
      </c>
      <c r="E7" s="2" t="n">
        <v>29447</v>
      </c>
      <c r="F7" s="4" t="n">
        <f aca="false">E7/SUM(E2:E7)</f>
        <v>0.0264920740594131</v>
      </c>
      <c r="G7" s="2"/>
      <c r="H7" s="2" t="n">
        <v>0</v>
      </c>
      <c r="I7" s="2" t="n">
        <v>0</v>
      </c>
      <c r="J7" s="2" t="n">
        <v>0</v>
      </c>
      <c r="K7" s="4" t="n">
        <f aca="false">J7/B7</f>
        <v>0</v>
      </c>
    </row>
    <row r="8" customFormat="false" ht="15" hidden="false" customHeight="false" outlineLevel="0" collapsed="false">
      <c r="A8" s="2" t="s">
        <v>33</v>
      </c>
      <c r="B8" s="2" t="n">
        <v>73</v>
      </c>
      <c r="C8" s="2" t="n">
        <v>37</v>
      </c>
      <c r="D8" s="2" t="s">
        <v>16</v>
      </c>
      <c r="E8" s="2" t="n">
        <v>1361196</v>
      </c>
      <c r="F8" s="4" t="n">
        <f aca="false">E8/SUM(E8:E14)</f>
        <v>0.440165796701786</v>
      </c>
      <c r="G8" s="2" t="n">
        <v>33.631</v>
      </c>
      <c r="H8" s="2" t="n">
        <v>33</v>
      </c>
      <c r="I8" s="2" t="n">
        <v>1</v>
      </c>
      <c r="J8" s="2" t="n">
        <v>34</v>
      </c>
      <c r="K8" s="4" t="n">
        <f aca="false">J8/B8</f>
        <v>0.465753424657534</v>
      </c>
      <c r="L8" s="2" t="n">
        <v>4.076</v>
      </c>
      <c r="M8" s="2" t="n">
        <v>0.748</v>
      </c>
    </row>
    <row r="9" customFormat="false" ht="15" hidden="false" customHeight="false" outlineLevel="0" collapsed="false">
      <c r="A9" s="2" t="s">
        <v>33</v>
      </c>
      <c r="B9" s="2" t="n">
        <v>73</v>
      </c>
      <c r="C9" s="2" t="n">
        <v>37</v>
      </c>
      <c r="D9" s="2" t="s">
        <v>15</v>
      </c>
      <c r="E9" s="2" t="n">
        <v>581099</v>
      </c>
      <c r="F9" s="4" t="n">
        <f aca="false">E9/SUM(E8:E14)</f>
        <v>0.187908210351493</v>
      </c>
      <c r="G9" s="2" t="n">
        <v>14.357</v>
      </c>
      <c r="H9" s="2" t="n">
        <v>1</v>
      </c>
      <c r="I9" s="2" t="n">
        <v>13</v>
      </c>
      <c r="J9" s="2" t="n">
        <v>14</v>
      </c>
      <c r="K9" s="4" t="n">
        <f aca="false">J9/B9</f>
        <v>0.191780821917808</v>
      </c>
    </row>
    <row r="10" customFormat="false" ht="15" hidden="false" customHeight="false" outlineLevel="0" collapsed="false">
      <c r="A10" s="2" t="s">
        <v>33</v>
      </c>
      <c r="B10" s="2" t="n">
        <v>73</v>
      </c>
      <c r="C10" s="2" t="n">
        <v>37</v>
      </c>
      <c r="D10" s="2" t="s">
        <v>18</v>
      </c>
      <c r="E10" s="2" t="n">
        <v>512115</v>
      </c>
      <c r="F10" s="4" t="n">
        <f aca="false">E10/SUM(E8:E14)</f>
        <v>0.165601064782688</v>
      </c>
      <c r="G10" s="2" t="n">
        <v>12.653</v>
      </c>
      <c r="H10" s="2" t="n">
        <v>0</v>
      </c>
      <c r="I10" s="2" t="n">
        <v>13</v>
      </c>
      <c r="J10" s="2" t="n">
        <v>13</v>
      </c>
      <c r="K10" s="4" t="n">
        <f aca="false">J10/B10</f>
        <v>0.178082191780822</v>
      </c>
    </row>
    <row r="11" customFormat="false" ht="15" hidden="false" customHeight="false" outlineLevel="0" collapsed="false">
      <c r="A11" s="2" t="s">
        <v>33</v>
      </c>
      <c r="B11" s="2" t="n">
        <v>73</v>
      </c>
      <c r="C11" s="2" t="n">
        <v>37</v>
      </c>
      <c r="D11" s="2" t="s">
        <v>17</v>
      </c>
      <c r="E11" s="2" t="n">
        <v>242662</v>
      </c>
      <c r="F11" s="4" t="n">
        <f aca="false">E11/SUM(E8:E14)</f>
        <v>0.0784688704339779</v>
      </c>
      <c r="G11" s="2" t="n">
        <v>5.995</v>
      </c>
      <c r="H11" s="2" t="n">
        <v>2</v>
      </c>
      <c r="I11" s="2" t="n">
        <v>4</v>
      </c>
      <c r="J11" s="2" t="n">
        <v>6</v>
      </c>
      <c r="K11" s="4" t="n">
        <f aca="false">J11/B11</f>
        <v>0.0821917808219178</v>
      </c>
    </row>
    <row r="12" customFormat="false" ht="15" hidden="false" customHeight="false" outlineLevel="0" collapsed="false">
      <c r="A12" s="2" t="s">
        <v>33</v>
      </c>
      <c r="B12" s="2" t="n">
        <v>73</v>
      </c>
      <c r="C12" s="2" t="n">
        <v>37</v>
      </c>
      <c r="D12" s="2" t="s">
        <v>19</v>
      </c>
      <c r="E12" s="2" t="n">
        <v>217092</v>
      </c>
      <c r="F12" s="4" t="n">
        <f aca="false">E12/SUM(E8:E14)</f>
        <v>0.070200377563249</v>
      </c>
      <c r="G12" s="2" t="n">
        <v>5.364</v>
      </c>
      <c r="H12" s="2" t="n">
        <v>0</v>
      </c>
      <c r="I12" s="2" t="n">
        <v>5</v>
      </c>
      <c r="J12" s="2" t="n">
        <v>5</v>
      </c>
      <c r="K12" s="4" t="n">
        <f aca="false">J12/B12</f>
        <v>0.0684931506849315</v>
      </c>
    </row>
    <row r="13" customFormat="false" ht="15" hidden="false" customHeight="false" outlineLevel="0" collapsed="false">
      <c r="A13" s="2" t="s">
        <v>33</v>
      </c>
      <c r="B13" s="2" t="n">
        <v>73</v>
      </c>
      <c r="C13" s="2" t="n">
        <v>37</v>
      </c>
      <c r="D13" s="2" t="s">
        <v>31</v>
      </c>
      <c r="E13" s="2" t="n">
        <v>153060</v>
      </c>
      <c r="F13" s="4" t="n">
        <f aca="false">E13/SUM(E8:E14)</f>
        <v>0.0494945451229474</v>
      </c>
      <c r="G13" s="2"/>
      <c r="H13" s="2" t="n">
        <v>0</v>
      </c>
      <c r="I13" s="2" t="n">
        <v>0</v>
      </c>
      <c r="J13" s="2" t="n">
        <v>0</v>
      </c>
      <c r="K13" s="4" t="n">
        <f aca="false">J13/B13</f>
        <v>0</v>
      </c>
    </row>
    <row r="14" customFormat="false" ht="15" hidden="false" customHeight="false" outlineLevel="0" collapsed="false">
      <c r="A14" s="2" t="s">
        <v>33</v>
      </c>
      <c r="B14" s="2" t="n">
        <v>73</v>
      </c>
      <c r="C14" s="2" t="n">
        <v>37</v>
      </c>
      <c r="D14" s="2" t="s">
        <v>30</v>
      </c>
      <c r="E14" s="2" t="n">
        <v>25238</v>
      </c>
      <c r="F14" s="4" t="n">
        <f aca="false">E14/SUM(E8:E14)</f>
        <v>0.00816113504385826</v>
      </c>
      <c r="G14" s="2"/>
      <c r="H14" s="2" t="n">
        <v>1</v>
      </c>
      <c r="I14" s="2" t="n">
        <v>0</v>
      </c>
      <c r="J14" s="2" t="n">
        <v>1</v>
      </c>
      <c r="K14" s="4" t="n">
        <f aca="false">J14/B14</f>
        <v>0.0136986301369863</v>
      </c>
    </row>
    <row r="15" customFormat="false" ht="15" hidden="false" customHeight="false" outlineLevel="0" collapsed="false">
      <c r="A15" s="2" t="s">
        <v>34</v>
      </c>
      <c r="B15" s="2" t="n">
        <v>53</v>
      </c>
      <c r="C15" s="2" t="n">
        <v>27</v>
      </c>
      <c r="D15" s="2" t="s">
        <v>16</v>
      </c>
      <c r="E15" s="2" t="n">
        <v>907767</v>
      </c>
      <c r="F15" s="4" t="n">
        <f aca="false">E15/SUM(E15:E20)</f>
        <v>0.408545748390938</v>
      </c>
      <c r="G15" s="2" t="n">
        <v>22.783</v>
      </c>
      <c r="H15" s="2" t="n">
        <v>21</v>
      </c>
      <c r="I15" s="2" t="n">
        <v>2</v>
      </c>
      <c r="J15" s="2" t="n">
        <v>23</v>
      </c>
      <c r="K15" s="4" t="n">
        <f aca="false">J15/B15</f>
        <v>0.433962264150943</v>
      </c>
      <c r="L15" s="2" t="n">
        <v>4.143</v>
      </c>
      <c r="M15" s="2" t="n">
        <v>0.707</v>
      </c>
    </row>
    <row r="16" customFormat="false" ht="15" hidden="false" customHeight="false" outlineLevel="0" collapsed="false">
      <c r="A16" s="2" t="s">
        <v>34</v>
      </c>
      <c r="B16" s="2" t="n">
        <v>53</v>
      </c>
      <c r="C16" s="2" t="n">
        <v>27</v>
      </c>
      <c r="D16" s="2" t="s">
        <v>15</v>
      </c>
      <c r="E16" s="2" t="n">
        <v>506450</v>
      </c>
      <c r="F16" s="4" t="n">
        <f aca="false">E16/SUM(E15:E20)</f>
        <v>0.227930729220814</v>
      </c>
      <c r="G16" s="2" t="n">
        <v>12.711</v>
      </c>
      <c r="H16" s="2" t="n">
        <v>5</v>
      </c>
      <c r="I16" s="2" t="n">
        <v>8</v>
      </c>
      <c r="J16" s="2" t="n">
        <v>13</v>
      </c>
      <c r="K16" s="4" t="n">
        <f aca="false">J16/B16</f>
        <v>0.245283018867925</v>
      </c>
    </row>
    <row r="17" customFormat="false" ht="15" hidden="false" customHeight="false" outlineLevel="0" collapsed="false">
      <c r="A17" s="2" t="s">
        <v>34</v>
      </c>
      <c r="B17" s="2" t="n">
        <v>53</v>
      </c>
      <c r="C17" s="2" t="n">
        <v>27</v>
      </c>
      <c r="D17" s="2" t="s">
        <v>18</v>
      </c>
      <c r="E17" s="2" t="n">
        <v>371658</v>
      </c>
      <c r="F17" s="4" t="n">
        <f aca="false">E17/SUM(E15:E20)</f>
        <v>0.167266815995161</v>
      </c>
      <c r="G17" s="2" t="n">
        <v>9.328</v>
      </c>
      <c r="H17" s="2" t="n">
        <v>0</v>
      </c>
      <c r="I17" s="2" t="n">
        <v>9</v>
      </c>
      <c r="J17" s="2" t="n">
        <v>9</v>
      </c>
      <c r="K17" s="4" t="n">
        <f aca="false">J17/B17</f>
        <v>0.169811320754717</v>
      </c>
    </row>
    <row r="18" customFormat="false" ht="15" hidden="false" customHeight="false" outlineLevel="0" collapsed="false">
      <c r="A18" s="2" t="s">
        <v>34</v>
      </c>
      <c r="B18" s="2" t="n">
        <v>53</v>
      </c>
      <c r="C18" s="2" t="n">
        <v>27</v>
      </c>
      <c r="D18" s="2" t="s">
        <v>19</v>
      </c>
      <c r="E18" s="2" t="n">
        <v>167514</v>
      </c>
      <c r="F18" s="4" t="n">
        <f aca="false">E18/SUM(E15:E20)</f>
        <v>0.0753906371304086</v>
      </c>
      <c r="G18" s="2" t="n">
        <v>4.204</v>
      </c>
      <c r="H18" s="2" t="n">
        <v>0</v>
      </c>
      <c r="I18" s="2" t="n">
        <v>4</v>
      </c>
      <c r="J18" s="2" t="n">
        <v>4</v>
      </c>
      <c r="K18" s="4" t="n">
        <f aca="false">J18/B18</f>
        <v>0.0754716981132075</v>
      </c>
    </row>
    <row r="19" customFormat="false" ht="15" hidden="false" customHeight="false" outlineLevel="0" collapsed="false">
      <c r="A19" s="2" t="s">
        <v>34</v>
      </c>
      <c r="B19" s="2" t="n">
        <v>53</v>
      </c>
      <c r="C19" s="2" t="n">
        <v>27</v>
      </c>
      <c r="D19" s="2" t="s">
        <v>17</v>
      </c>
      <c r="E19" s="2" t="n">
        <v>158326</v>
      </c>
      <c r="F19" s="4" t="n">
        <f aca="false">E19/SUM(E15:E20)</f>
        <v>0.0712555249967709</v>
      </c>
      <c r="G19" s="2" t="n">
        <v>3.974</v>
      </c>
      <c r="H19" s="2" t="n">
        <v>1</v>
      </c>
      <c r="I19" s="2" t="n">
        <v>3</v>
      </c>
      <c r="J19" s="2" t="n">
        <v>4</v>
      </c>
      <c r="K19" s="4" t="n">
        <f aca="false">J19/B19</f>
        <v>0.0754716981132075</v>
      </c>
    </row>
    <row r="20" customFormat="false" ht="15" hidden="false" customHeight="false" outlineLevel="0" collapsed="false">
      <c r="A20" s="2" t="s">
        <v>34</v>
      </c>
      <c r="B20" s="2" t="n">
        <v>53</v>
      </c>
      <c r="C20" s="2" t="n">
        <v>27</v>
      </c>
      <c r="D20" s="2" t="s">
        <v>31</v>
      </c>
      <c r="E20" s="2" t="n">
        <v>110232</v>
      </c>
      <c r="F20" s="4" t="n">
        <f aca="false">E20/SUM(E15:E20)</f>
        <v>0.0496105442659073</v>
      </c>
      <c r="G20" s="2"/>
      <c r="H20" s="2" t="n">
        <v>0</v>
      </c>
      <c r="I20" s="2" t="n">
        <v>0</v>
      </c>
      <c r="J20" s="2" t="n">
        <v>0</v>
      </c>
      <c r="K20" s="4" t="n">
        <f aca="false">J20/B20</f>
        <v>0</v>
      </c>
    </row>
    <row r="21" customFormat="false" ht="15" hidden="false" customHeight="false" outlineLevel="0" collapsed="false">
      <c r="A21" s="2" t="s">
        <v>35</v>
      </c>
      <c r="B21" s="2" t="n">
        <v>48</v>
      </c>
      <c r="C21" s="2" t="n">
        <v>24</v>
      </c>
      <c r="D21" s="2" t="s">
        <v>16</v>
      </c>
      <c r="E21" s="2" t="n">
        <v>753723</v>
      </c>
      <c r="F21" s="4" t="n">
        <f aca="false">E21/SUM(E21:E26)</f>
        <v>0.353253398735788</v>
      </c>
      <c r="G21" s="2" t="n">
        <v>17.613</v>
      </c>
      <c r="H21" s="2" t="n">
        <v>14</v>
      </c>
      <c r="I21" s="2" t="n">
        <v>4</v>
      </c>
      <c r="J21" s="2" t="n">
        <v>18</v>
      </c>
      <c r="K21" s="4" t="n">
        <f aca="false">J21/B21</f>
        <v>0.375</v>
      </c>
      <c r="L21" s="2" t="n">
        <v>3.333</v>
      </c>
      <c r="M21" s="2" t="n">
        <v>1.058</v>
      </c>
    </row>
    <row r="22" customFormat="false" ht="15" hidden="false" customHeight="false" outlineLevel="0" collapsed="false">
      <c r="A22" s="2" t="s">
        <v>35</v>
      </c>
      <c r="B22" s="2" t="n">
        <v>48</v>
      </c>
      <c r="C22" s="2" t="n">
        <v>24</v>
      </c>
      <c r="D22" s="2" t="s">
        <v>15</v>
      </c>
      <c r="E22" s="2" t="n">
        <v>626568</v>
      </c>
      <c r="F22" s="4" t="n">
        <f aca="false">E22/SUM(E21:E26)</f>
        <v>0.293658645867361</v>
      </c>
      <c r="G22" s="2" t="n">
        <v>14.641</v>
      </c>
      <c r="H22" s="2" t="n">
        <v>9</v>
      </c>
      <c r="I22" s="2" t="n">
        <v>6</v>
      </c>
      <c r="J22" s="2" t="n">
        <v>15</v>
      </c>
      <c r="K22" s="4" t="n">
        <f aca="false">J22/B22</f>
        <v>0.3125</v>
      </c>
    </row>
    <row r="23" customFormat="false" ht="15" hidden="false" customHeight="false" outlineLevel="0" collapsed="false">
      <c r="A23" s="2" t="s">
        <v>35</v>
      </c>
      <c r="B23" s="2" t="n">
        <v>48</v>
      </c>
      <c r="C23" s="2" t="n">
        <v>24</v>
      </c>
      <c r="D23" s="2" t="s">
        <v>18</v>
      </c>
      <c r="E23" s="2" t="n">
        <v>403470</v>
      </c>
      <c r="F23" s="4" t="n">
        <f aca="false">E23/SUM(E21:E26)</f>
        <v>0.189097518303048</v>
      </c>
      <c r="G23" s="2" t="n">
        <v>9.428</v>
      </c>
      <c r="H23" s="2" t="n">
        <v>1</v>
      </c>
      <c r="I23" s="2" t="n">
        <v>8</v>
      </c>
      <c r="J23" s="2" t="n">
        <v>9</v>
      </c>
      <c r="K23" s="4" t="n">
        <f aca="false">J23/B23</f>
        <v>0.1875</v>
      </c>
    </row>
    <row r="24" customFormat="false" ht="15" hidden="false" customHeight="false" outlineLevel="0" collapsed="false">
      <c r="A24" s="2" t="s">
        <v>35</v>
      </c>
      <c r="B24" s="2" t="n">
        <v>48</v>
      </c>
      <c r="C24" s="2" t="n">
        <v>24</v>
      </c>
      <c r="D24" s="2" t="s">
        <v>17</v>
      </c>
      <c r="E24" s="2" t="n">
        <v>136929</v>
      </c>
      <c r="F24" s="4" t="n">
        <f aca="false">E24/SUM(E21:E26)</f>
        <v>0.0641756117771286</v>
      </c>
      <c r="G24" s="2" t="n">
        <v>3.2</v>
      </c>
      <c r="H24" s="2" t="n">
        <v>0</v>
      </c>
      <c r="I24" s="2" t="n">
        <v>3</v>
      </c>
      <c r="J24" s="2" t="n">
        <v>3</v>
      </c>
      <c r="K24" s="4" t="n">
        <f aca="false">J24/B24</f>
        <v>0.0625</v>
      </c>
    </row>
    <row r="25" customFormat="false" ht="15" hidden="false" customHeight="false" outlineLevel="0" collapsed="false">
      <c r="A25" s="2" t="s">
        <v>35</v>
      </c>
      <c r="B25" s="2" t="n">
        <v>48</v>
      </c>
      <c r="C25" s="2" t="n">
        <v>24</v>
      </c>
      <c r="D25" s="2" t="s">
        <v>19</v>
      </c>
      <c r="E25" s="2" t="n">
        <v>133447</v>
      </c>
      <c r="F25" s="4" t="n">
        <f aca="false">E25/SUM(E21:E26)</f>
        <v>0.0625436749324284</v>
      </c>
      <c r="G25" s="2" t="n">
        <v>3.118</v>
      </c>
      <c r="H25" s="2" t="n">
        <v>0</v>
      </c>
      <c r="I25" s="2" t="n">
        <v>3</v>
      </c>
      <c r="J25" s="2" t="n">
        <v>3</v>
      </c>
      <c r="K25" s="4" t="n">
        <f aca="false">J25/B25</f>
        <v>0.0625</v>
      </c>
    </row>
    <row r="26" customFormat="false" ht="15" hidden="false" customHeight="false" outlineLevel="0" collapsed="false">
      <c r="A26" s="2" t="s">
        <v>35</v>
      </c>
      <c r="B26" s="2" t="n">
        <v>48</v>
      </c>
      <c r="C26" s="2" t="n">
        <v>24</v>
      </c>
      <c r="D26" s="2" t="s">
        <v>31</v>
      </c>
      <c r="E26" s="2" t="n">
        <v>79524</v>
      </c>
      <c r="F26" s="4" t="n">
        <f aca="false">E26/SUM(E21:E26)</f>
        <v>0.0372711503842457</v>
      </c>
      <c r="G26" s="2"/>
      <c r="H26" s="2" t="n">
        <v>0</v>
      </c>
      <c r="I26" s="2" t="n">
        <v>0</v>
      </c>
      <c r="J26" s="2" t="n">
        <v>0</v>
      </c>
      <c r="K26" s="4" t="n">
        <f aca="false">J26/B26</f>
        <v>0</v>
      </c>
    </row>
    <row r="27" customFormat="false" ht="15" hidden="false" customHeight="false" outlineLevel="0" collapsed="false">
      <c r="A27" s="2" t="s">
        <v>36</v>
      </c>
      <c r="B27" s="2" t="n">
        <v>58</v>
      </c>
      <c r="C27" s="2" t="n">
        <v>29</v>
      </c>
      <c r="D27" s="2" t="s">
        <v>16</v>
      </c>
      <c r="E27" s="2" t="n">
        <v>824433</v>
      </c>
      <c r="F27" s="4" t="n">
        <f aca="false">E27/SUM(E27:E32)</f>
        <v>0.339852266642263</v>
      </c>
      <c r="G27" s="2" t="n">
        <v>20.73</v>
      </c>
      <c r="H27" s="2" t="n">
        <v>19</v>
      </c>
      <c r="I27" s="2" t="n">
        <v>2</v>
      </c>
      <c r="J27" s="2" t="n">
        <v>21</v>
      </c>
      <c r="K27" s="4" t="n">
        <f aca="false">J27/B27</f>
        <v>0.362068965517241</v>
      </c>
      <c r="L27" s="2" t="n">
        <v>4.056</v>
      </c>
      <c r="M27" s="2" t="n">
        <v>0.62</v>
      </c>
    </row>
    <row r="28" customFormat="false" ht="15" hidden="false" customHeight="false" outlineLevel="0" collapsed="false">
      <c r="A28" s="2" t="s">
        <v>36</v>
      </c>
      <c r="B28" s="2" t="n">
        <v>58</v>
      </c>
      <c r="C28" s="2" t="n">
        <v>29</v>
      </c>
      <c r="D28" s="2" t="s">
        <v>15</v>
      </c>
      <c r="E28" s="2" t="n">
        <v>669368</v>
      </c>
      <c r="F28" s="4" t="n">
        <f aca="false">E28/SUM(E27:E32)</f>
        <v>0.275930526820006</v>
      </c>
      <c r="G28" s="2" t="n">
        <v>16.831</v>
      </c>
      <c r="H28" s="2" t="n">
        <v>9</v>
      </c>
      <c r="I28" s="2" t="n">
        <v>8</v>
      </c>
      <c r="J28" s="2" t="n">
        <v>17</v>
      </c>
      <c r="K28" s="4" t="n">
        <f aca="false">J28/B28</f>
        <v>0.293103448275862</v>
      </c>
    </row>
    <row r="29" customFormat="false" ht="15" hidden="false" customHeight="false" outlineLevel="0" collapsed="false">
      <c r="A29" s="2" t="s">
        <v>36</v>
      </c>
      <c r="B29" s="2" t="n">
        <v>58</v>
      </c>
      <c r="C29" s="2" t="n">
        <v>29</v>
      </c>
      <c r="D29" s="2" t="s">
        <v>18</v>
      </c>
      <c r="E29" s="2" t="n">
        <v>439278</v>
      </c>
      <c r="F29" s="4" t="n">
        <f aca="false">E29/SUM(E27:E32)</f>
        <v>0.181081572409256</v>
      </c>
      <c r="G29" s="2" t="n">
        <v>11.045</v>
      </c>
      <c r="H29" s="2" t="n">
        <v>0</v>
      </c>
      <c r="I29" s="2" t="n">
        <v>11</v>
      </c>
      <c r="J29" s="2" t="n">
        <v>11</v>
      </c>
      <c r="K29" s="4" t="n">
        <f aca="false">J29/B29</f>
        <v>0.189655172413793</v>
      </c>
    </row>
    <row r="30" customFormat="false" ht="15" hidden="false" customHeight="false" outlineLevel="0" collapsed="false">
      <c r="A30" s="2" t="s">
        <v>36</v>
      </c>
      <c r="B30" s="2" t="n">
        <v>58</v>
      </c>
      <c r="C30" s="2" t="n">
        <v>29</v>
      </c>
      <c r="D30" s="2" t="s">
        <v>17</v>
      </c>
      <c r="E30" s="2" t="n">
        <v>214493</v>
      </c>
      <c r="F30" s="4" t="n">
        <f aca="false">E30/SUM(E27:E32)</f>
        <v>0.0884194740250559</v>
      </c>
      <c r="G30" s="2" t="n">
        <v>5.393</v>
      </c>
      <c r="H30" s="2" t="n">
        <v>1</v>
      </c>
      <c r="I30" s="2" t="n">
        <v>4</v>
      </c>
      <c r="J30" s="2" t="n">
        <v>5</v>
      </c>
      <c r="K30" s="4" t="n">
        <f aca="false">J30/B30</f>
        <v>0.0862068965517241</v>
      </c>
    </row>
    <row r="31" customFormat="false" ht="15" hidden="false" customHeight="false" outlineLevel="0" collapsed="false">
      <c r="A31" s="2" t="s">
        <v>36</v>
      </c>
      <c r="B31" s="2" t="n">
        <v>58</v>
      </c>
      <c r="C31" s="2" t="n">
        <v>29</v>
      </c>
      <c r="D31" s="2" t="s">
        <v>19</v>
      </c>
      <c r="E31" s="2" t="n">
        <v>159140</v>
      </c>
      <c r="F31" s="4" t="n">
        <f aca="false">E31/SUM(E27:E32)</f>
        <v>0.0656015585419916</v>
      </c>
      <c r="G31" s="2" t="n">
        <v>4.001</v>
      </c>
      <c r="H31" s="2" t="n">
        <v>0</v>
      </c>
      <c r="I31" s="2" t="n">
        <v>4</v>
      </c>
      <c r="J31" s="2" t="n">
        <v>4</v>
      </c>
      <c r="K31" s="4" t="n">
        <f aca="false">J31/B31</f>
        <v>0.0689655172413793</v>
      </c>
    </row>
    <row r="32" customFormat="false" ht="15" hidden="false" customHeight="false" outlineLevel="0" collapsed="false">
      <c r="A32" s="2" t="s">
        <v>36</v>
      </c>
      <c r="B32" s="2" t="n">
        <v>58</v>
      </c>
      <c r="C32" s="2" t="n">
        <v>29</v>
      </c>
      <c r="D32" s="2" t="s">
        <v>31</v>
      </c>
      <c r="E32" s="2" t="n">
        <v>119145</v>
      </c>
      <c r="F32" s="4" t="n">
        <f aca="false">E32/SUM(E27:E32)</f>
        <v>0.0491146015614276</v>
      </c>
      <c r="G32" s="2"/>
      <c r="H32" s="2" t="n">
        <v>0</v>
      </c>
      <c r="I32" s="2" t="n">
        <v>0</v>
      </c>
      <c r="J32" s="2" t="n">
        <v>0</v>
      </c>
      <c r="K32" s="4" t="n">
        <f aca="false">J32/B32</f>
        <v>0</v>
      </c>
    </row>
    <row r="33" customFormat="false" ht="15" hidden="false" customHeight="false" outlineLevel="0" collapsed="false">
      <c r="A33" s="2" t="s">
        <v>37</v>
      </c>
      <c r="B33" s="2" t="n">
        <v>62</v>
      </c>
      <c r="C33" s="2" t="n">
        <v>31</v>
      </c>
      <c r="D33" s="2" t="s">
        <v>15</v>
      </c>
      <c r="E33" s="2" t="n">
        <v>869447</v>
      </c>
      <c r="F33" s="4" t="n">
        <f aca="false">E33/SUM(E33:E38)</f>
        <v>0.306216737182402</v>
      </c>
      <c r="G33" s="2" t="n">
        <v>19.447</v>
      </c>
      <c r="H33" s="2" t="n">
        <v>13</v>
      </c>
      <c r="I33" s="2" t="n">
        <v>7</v>
      </c>
      <c r="J33" s="2" t="n">
        <v>20</v>
      </c>
      <c r="K33" s="4" t="n">
        <f aca="false">J33/B33</f>
        <v>0.32258064516129</v>
      </c>
      <c r="L33" s="2" t="n">
        <v>2.261</v>
      </c>
      <c r="M33" s="2" t="n">
        <v>0.971</v>
      </c>
    </row>
    <row r="34" customFormat="false" ht="15" hidden="false" customHeight="false" outlineLevel="0" collapsed="false">
      <c r="A34" s="2" t="s">
        <v>37</v>
      </c>
      <c r="B34" s="2" t="n">
        <v>62</v>
      </c>
      <c r="C34" s="2" t="n">
        <v>31</v>
      </c>
      <c r="D34" s="2" t="s">
        <v>16</v>
      </c>
      <c r="E34" s="2" t="n">
        <v>834896</v>
      </c>
      <c r="F34" s="4" t="n">
        <f aca="false">E34/SUM(E33:E38)</f>
        <v>0.294047974179724</v>
      </c>
      <c r="G34" s="2" t="n">
        <v>18.674</v>
      </c>
      <c r="H34" s="2" t="n">
        <v>14</v>
      </c>
      <c r="I34" s="2" t="n">
        <v>5</v>
      </c>
      <c r="J34" s="2" t="n">
        <v>19</v>
      </c>
      <c r="K34" s="4" t="n">
        <f aca="false">J34/B34</f>
        <v>0.306451612903226</v>
      </c>
    </row>
    <row r="35" customFormat="false" ht="15" hidden="false" customHeight="false" outlineLevel="0" collapsed="false">
      <c r="A35" s="2" t="s">
        <v>37</v>
      </c>
      <c r="B35" s="2" t="n">
        <v>62</v>
      </c>
      <c r="C35" s="2" t="n">
        <v>31</v>
      </c>
      <c r="D35" s="2" t="s">
        <v>18</v>
      </c>
      <c r="E35" s="2" t="n">
        <v>496237</v>
      </c>
      <c r="F35" s="4" t="n">
        <f aca="false">E35/SUM(E33:E38)</f>
        <v>0.174773246683448</v>
      </c>
      <c r="G35" s="2" t="n">
        <v>11.1</v>
      </c>
      <c r="H35" s="2" t="n">
        <v>1</v>
      </c>
      <c r="I35" s="2" t="n">
        <v>10</v>
      </c>
      <c r="J35" s="2" t="n">
        <v>11</v>
      </c>
      <c r="K35" s="4" t="n">
        <f aca="false">J35/B35</f>
        <v>0.17741935483871</v>
      </c>
    </row>
    <row r="36" customFormat="false" ht="15" hidden="false" customHeight="false" outlineLevel="0" collapsed="false">
      <c r="A36" s="2" t="s">
        <v>37</v>
      </c>
      <c r="B36" s="2" t="n">
        <v>62</v>
      </c>
      <c r="C36" s="2" t="n">
        <v>31</v>
      </c>
      <c r="D36" s="2" t="s">
        <v>17</v>
      </c>
      <c r="E36" s="2" t="n">
        <v>375642</v>
      </c>
      <c r="F36" s="4" t="n">
        <f aca="false">E36/SUM(E33:E38)</f>
        <v>0.132300033916584</v>
      </c>
      <c r="G36" s="2" t="n">
        <v>8.402</v>
      </c>
      <c r="H36" s="2" t="n">
        <v>3</v>
      </c>
      <c r="I36" s="2" t="n">
        <v>5</v>
      </c>
      <c r="J36" s="2" t="n">
        <v>8</v>
      </c>
      <c r="K36" s="4" t="n">
        <f aca="false">J36/B36</f>
        <v>0.129032258064516</v>
      </c>
    </row>
    <row r="37" customFormat="false" ht="15" hidden="false" customHeight="false" outlineLevel="0" collapsed="false">
      <c r="A37" s="2" t="s">
        <v>37</v>
      </c>
      <c r="B37" s="2" t="n">
        <v>62</v>
      </c>
      <c r="C37" s="2" t="n">
        <v>31</v>
      </c>
      <c r="D37" s="2" t="s">
        <v>19</v>
      </c>
      <c r="E37" s="2" t="n">
        <v>195665</v>
      </c>
      <c r="F37" s="4" t="n">
        <f aca="false">E37/SUM(E33:E38)</f>
        <v>0.0689126512378496</v>
      </c>
      <c r="G37" s="2" t="n">
        <v>4.377</v>
      </c>
      <c r="H37" s="2" t="n">
        <v>0</v>
      </c>
      <c r="I37" s="2" t="n">
        <v>4</v>
      </c>
      <c r="J37" s="2" t="n">
        <v>4</v>
      </c>
      <c r="K37" s="4" t="n">
        <f aca="false">J37/B37</f>
        <v>0.0645161290322581</v>
      </c>
    </row>
    <row r="38" customFormat="false" ht="15" hidden="false" customHeight="false" outlineLevel="0" collapsed="false">
      <c r="A38" s="2" t="s">
        <v>37</v>
      </c>
      <c r="B38" s="2" t="n">
        <v>62</v>
      </c>
      <c r="C38" s="2" t="n">
        <v>31</v>
      </c>
      <c r="D38" s="2" t="s">
        <v>31</v>
      </c>
      <c r="E38" s="2" t="n">
        <v>67432</v>
      </c>
      <c r="F38" s="4" t="n">
        <f aca="false">E38/SUM(E33:E38)</f>
        <v>0.0237493567999932</v>
      </c>
      <c r="G38" s="2"/>
      <c r="H38" s="2" t="n">
        <v>0</v>
      </c>
      <c r="I38" s="2" t="n">
        <v>0</v>
      </c>
      <c r="J38" s="2" t="n">
        <v>0</v>
      </c>
      <c r="K38" s="4" t="n">
        <f aca="false">J38/B38</f>
        <v>0</v>
      </c>
    </row>
    <row r="39" customFormat="false" ht="15" hidden="false" customHeight="false" outlineLevel="0" collapsed="false">
      <c r="A39" s="2" t="s">
        <v>38</v>
      </c>
      <c r="B39" s="2" t="n">
        <v>85</v>
      </c>
      <c r="C39" s="2" t="n">
        <v>43</v>
      </c>
      <c r="D39" s="2" t="s">
        <v>16</v>
      </c>
      <c r="E39" s="2" t="n">
        <v>1432622</v>
      </c>
      <c r="F39" s="4" t="n">
        <f aca="false">E39/SUM(E39:E44)</f>
        <v>0.429702979800131</v>
      </c>
      <c r="G39" s="2" t="n">
        <v>39.154</v>
      </c>
      <c r="H39" s="2" t="n">
        <v>35</v>
      </c>
      <c r="I39" s="2" t="n">
        <v>4</v>
      </c>
      <c r="J39" s="2" t="n">
        <v>39</v>
      </c>
      <c r="K39" s="4" t="n">
        <f aca="false">J39/B39</f>
        <v>0.458823529411765</v>
      </c>
      <c r="L39" s="2" t="n">
        <v>5.395</v>
      </c>
      <c r="M39" s="2" t="n">
        <v>0.309</v>
      </c>
    </row>
    <row r="40" customFormat="false" ht="15" hidden="false" customHeight="false" outlineLevel="0" collapsed="false">
      <c r="A40" s="2" t="s">
        <v>38</v>
      </c>
      <c r="B40" s="2" t="n">
        <v>85</v>
      </c>
      <c r="C40" s="2" t="n">
        <v>43</v>
      </c>
      <c r="D40" s="2" t="s">
        <v>15</v>
      </c>
      <c r="E40" s="2" t="n">
        <v>685082</v>
      </c>
      <c r="F40" s="4" t="n">
        <f aca="false">E40/SUM(E39:E44)</f>
        <v>0.20548461269437</v>
      </c>
      <c r="G40" s="2" t="n">
        <v>18.724</v>
      </c>
      <c r="H40" s="2" t="n">
        <v>5</v>
      </c>
      <c r="I40" s="2" t="n">
        <v>14</v>
      </c>
      <c r="J40" s="2" t="n">
        <v>19</v>
      </c>
      <c r="K40" s="4" t="n">
        <f aca="false">J40/B40</f>
        <v>0.223529411764706</v>
      </c>
    </row>
    <row r="41" customFormat="false" ht="15" hidden="false" customHeight="false" outlineLevel="0" collapsed="false">
      <c r="A41" s="2" t="s">
        <v>38</v>
      </c>
      <c r="B41" s="2" t="n">
        <v>85</v>
      </c>
      <c r="C41" s="2" t="n">
        <v>43</v>
      </c>
      <c r="D41" s="2" t="s">
        <v>17</v>
      </c>
      <c r="E41" s="2" t="n">
        <v>367424</v>
      </c>
      <c r="F41" s="4" t="n">
        <f aca="false">E41/SUM(E39:E44)</f>
        <v>0.110205753960279</v>
      </c>
      <c r="G41" s="2" t="n">
        <v>10.042</v>
      </c>
      <c r="H41" s="2" t="n">
        <v>3</v>
      </c>
      <c r="I41" s="2" t="n">
        <v>7</v>
      </c>
      <c r="J41" s="2" t="n">
        <v>10</v>
      </c>
      <c r="K41" s="4" t="n">
        <f aca="false">J41/B41</f>
        <v>0.117647058823529</v>
      </c>
    </row>
    <row r="42" customFormat="false" ht="15" hidden="false" customHeight="false" outlineLevel="0" collapsed="false">
      <c r="A42" s="2" t="s">
        <v>38</v>
      </c>
      <c r="B42" s="2" t="n">
        <v>85</v>
      </c>
      <c r="C42" s="2" t="n">
        <v>43</v>
      </c>
      <c r="D42" s="2" t="s">
        <v>19</v>
      </c>
      <c r="E42" s="2" t="n">
        <v>335479</v>
      </c>
      <c r="F42" s="4" t="n">
        <f aca="false">E42/SUM(E39:E44)</f>
        <v>0.100624118546531</v>
      </c>
      <c r="G42" s="2" t="n">
        <v>9.169</v>
      </c>
      <c r="H42" s="2" t="n">
        <v>0</v>
      </c>
      <c r="I42" s="2" t="n">
        <v>9</v>
      </c>
      <c r="J42" s="2" t="n">
        <v>9</v>
      </c>
      <c r="K42" s="4" t="n">
        <f aca="false">J42/B42</f>
        <v>0.105882352941176</v>
      </c>
    </row>
    <row r="43" customFormat="false" ht="15" hidden="false" customHeight="false" outlineLevel="0" collapsed="false">
      <c r="A43" s="2" t="s">
        <v>38</v>
      </c>
      <c r="B43" s="2" t="n">
        <v>85</v>
      </c>
      <c r="C43" s="2" t="n">
        <v>43</v>
      </c>
      <c r="D43" s="2" t="s">
        <v>18</v>
      </c>
      <c r="E43" s="2" t="n">
        <v>289459</v>
      </c>
      <c r="F43" s="4" t="n">
        <f aca="false">E43/SUM(E39:E44)</f>
        <v>0.0868208046714109</v>
      </c>
      <c r="G43" s="2" t="n">
        <v>7.911</v>
      </c>
      <c r="H43" s="2" t="n">
        <v>0</v>
      </c>
      <c r="I43" s="2" t="n">
        <v>8</v>
      </c>
      <c r="J43" s="2" t="n">
        <v>8</v>
      </c>
      <c r="K43" s="4" t="n">
        <f aca="false">J43/B43</f>
        <v>0.0941176470588235</v>
      </c>
    </row>
    <row r="44" customFormat="false" ht="15" hidden="false" customHeight="false" outlineLevel="0" collapsed="false">
      <c r="A44" s="2" t="s">
        <v>38</v>
      </c>
      <c r="B44" s="2" t="n">
        <v>85</v>
      </c>
      <c r="C44" s="2" t="n">
        <v>43</v>
      </c>
      <c r="D44" s="2" t="s">
        <v>31</v>
      </c>
      <c r="E44" s="2" t="n">
        <v>223916</v>
      </c>
      <c r="F44" s="4" t="n">
        <f aca="false">E44/SUM(E39:E44)</f>
        <v>0.0671617303272783</v>
      </c>
      <c r="G44" s="2"/>
      <c r="H44" s="2" t="n">
        <v>0</v>
      </c>
      <c r="I44" s="2" t="n">
        <v>0</v>
      </c>
      <c r="J44" s="2" t="n">
        <v>0</v>
      </c>
      <c r="K44" s="4" t="n">
        <f aca="false">J44/B44</f>
        <v>0</v>
      </c>
    </row>
    <row r="45" customFormat="false" ht="15" hidden="false" customHeight="false" outlineLevel="0" collapsed="false">
      <c r="A45" s="2" t="s">
        <v>39</v>
      </c>
      <c r="B45" s="2" t="n">
        <v>90</v>
      </c>
      <c r="C45" s="2" t="n">
        <v>45</v>
      </c>
      <c r="D45" s="2" t="s">
        <v>15</v>
      </c>
      <c r="E45" s="2" t="n">
        <v>1332755</v>
      </c>
      <c r="F45" s="4" t="n">
        <f aca="false">E45/SUM(E45:E50)</f>
        <v>0.306280760101999</v>
      </c>
      <c r="G45" s="2" t="n">
        <v>28.151</v>
      </c>
      <c r="H45" s="2" t="n">
        <v>15</v>
      </c>
      <c r="I45" s="2" t="n">
        <v>13</v>
      </c>
      <c r="J45" s="2" t="n">
        <v>28</v>
      </c>
      <c r="K45" s="4" t="n">
        <f aca="false">J45/B45</f>
        <v>0.311111111111111</v>
      </c>
      <c r="L45" s="2" t="n">
        <v>1.728</v>
      </c>
      <c r="M45" s="2" t="n">
        <v>0.467</v>
      </c>
    </row>
    <row r="46" customFormat="false" ht="15" hidden="false" customHeight="false" outlineLevel="0" collapsed="false">
      <c r="A46" s="2" t="s">
        <v>39</v>
      </c>
      <c r="B46" s="2" t="n">
        <v>90</v>
      </c>
      <c r="C46" s="2" t="n">
        <v>45</v>
      </c>
      <c r="D46" s="2" t="s">
        <v>16</v>
      </c>
      <c r="E46" s="2" t="n">
        <v>1067897</v>
      </c>
      <c r="F46" s="4" t="n">
        <f aca="false">E46/SUM(E45:E50)</f>
        <v>0.245413676835311</v>
      </c>
      <c r="G46" s="2" t="n">
        <v>22.557</v>
      </c>
      <c r="H46" s="2" t="n">
        <v>17</v>
      </c>
      <c r="I46" s="2" t="n">
        <v>6</v>
      </c>
      <c r="J46" s="2" t="n">
        <v>23</v>
      </c>
      <c r="K46" s="4" t="n">
        <f aca="false">J46/B46</f>
        <v>0.255555555555556</v>
      </c>
    </row>
    <row r="47" customFormat="false" ht="15" hidden="false" customHeight="false" outlineLevel="0" collapsed="false">
      <c r="A47" s="2" t="s">
        <v>39</v>
      </c>
      <c r="B47" s="2" t="n">
        <v>90</v>
      </c>
      <c r="C47" s="2" t="n">
        <v>45</v>
      </c>
      <c r="D47" s="2" t="s">
        <v>17</v>
      </c>
      <c r="E47" s="2" t="n">
        <v>951222</v>
      </c>
      <c r="F47" s="4" t="n">
        <f aca="false">E47/SUM(E45:E50)</f>
        <v>0.21860056588476</v>
      </c>
      <c r="G47" s="2" t="n">
        <v>20.092</v>
      </c>
      <c r="H47" s="2" t="n">
        <v>12</v>
      </c>
      <c r="I47" s="2" t="n">
        <v>8</v>
      </c>
      <c r="J47" s="2" t="n">
        <v>20</v>
      </c>
      <c r="K47" s="4" t="n">
        <f aca="false">J47/B47</f>
        <v>0.222222222222222</v>
      </c>
    </row>
    <row r="48" customFormat="false" ht="15" hidden="false" customHeight="false" outlineLevel="0" collapsed="false">
      <c r="A48" s="2" t="s">
        <v>39</v>
      </c>
      <c r="B48" s="2" t="n">
        <v>90</v>
      </c>
      <c r="C48" s="2" t="n">
        <v>45</v>
      </c>
      <c r="D48" s="2" t="s">
        <v>18</v>
      </c>
      <c r="E48" s="2" t="n">
        <v>609281</v>
      </c>
      <c r="F48" s="4" t="n">
        <f aca="false">E48/SUM(E45:E50)</f>
        <v>0.140019019096313</v>
      </c>
      <c r="G48" s="2" t="n">
        <v>12.87</v>
      </c>
      <c r="H48" s="2" t="n">
        <v>0</v>
      </c>
      <c r="I48" s="2" t="n">
        <v>13</v>
      </c>
      <c r="J48" s="2" t="n">
        <v>13</v>
      </c>
      <c r="K48" s="4" t="n">
        <f aca="false">J48/B48</f>
        <v>0.144444444444444</v>
      </c>
    </row>
    <row r="49" customFormat="false" ht="15" hidden="false" customHeight="false" outlineLevel="0" collapsed="false">
      <c r="A49" s="2" t="s">
        <v>39</v>
      </c>
      <c r="B49" s="2" t="n">
        <v>90</v>
      </c>
      <c r="C49" s="2" t="n">
        <v>45</v>
      </c>
      <c r="D49" s="2" t="s">
        <v>19</v>
      </c>
      <c r="E49" s="2" t="n">
        <v>299665</v>
      </c>
      <c r="F49" s="4" t="n">
        <f aca="false">E49/SUM(E45:E50)</f>
        <v>0.0688660886479252</v>
      </c>
      <c r="G49" s="2" t="n">
        <v>6.33</v>
      </c>
      <c r="H49" s="2" t="n">
        <v>1</v>
      </c>
      <c r="I49" s="2" t="n">
        <v>5</v>
      </c>
      <c r="J49" s="2" t="n">
        <v>6</v>
      </c>
      <c r="K49" s="4" t="n">
        <f aca="false">J49/B49</f>
        <v>0.0666666666666667</v>
      </c>
    </row>
    <row r="50" customFormat="false" ht="15" hidden="false" customHeight="false" outlineLevel="0" collapsed="false">
      <c r="A50" s="2" t="s">
        <v>39</v>
      </c>
      <c r="B50" s="2" t="n">
        <v>90</v>
      </c>
      <c r="C50" s="2" t="n">
        <v>45</v>
      </c>
      <c r="D50" s="2" t="s">
        <v>31</v>
      </c>
      <c r="E50" s="2" t="n">
        <v>90596</v>
      </c>
      <c r="F50" s="4" t="n">
        <f aca="false">E50/SUM(E45:E50)</f>
        <v>0.0208198894336924</v>
      </c>
      <c r="G50" s="2"/>
      <c r="H50" s="2" t="n">
        <v>0</v>
      </c>
      <c r="I50" s="2" t="n">
        <v>0</v>
      </c>
      <c r="J50" s="2" t="n">
        <v>0</v>
      </c>
      <c r="K50" s="4" t="n">
        <f aca="false">J50/B50</f>
        <v>0</v>
      </c>
    </row>
    <row r="51" customFormat="false" ht="15" hidden="false" customHeight="false" outlineLevel="0" collapsed="false">
      <c r="A51" s="2" t="s">
        <v>40</v>
      </c>
      <c r="B51" s="2" t="n">
        <v>55</v>
      </c>
      <c r="C51" s="2" t="n">
        <v>28</v>
      </c>
      <c r="D51" s="2" t="s">
        <v>15</v>
      </c>
      <c r="E51" s="2" t="n">
        <v>785672</v>
      </c>
      <c r="F51" s="4" t="n">
        <f aca="false">E51/SUM(E51:E56)</f>
        <v>0.282064887647509</v>
      </c>
      <c r="G51" s="2" t="n">
        <v>15.738</v>
      </c>
      <c r="H51" s="2" t="n">
        <v>5</v>
      </c>
      <c r="I51" s="2" t="n">
        <v>11</v>
      </c>
      <c r="J51" s="2" t="n">
        <v>16</v>
      </c>
      <c r="K51" s="4" t="n">
        <f aca="false">J51/B51</f>
        <v>0.290909090909091</v>
      </c>
      <c r="L51" s="2" t="n">
        <v>1.542</v>
      </c>
      <c r="M51" s="2" t="n">
        <v>1.059</v>
      </c>
    </row>
    <row r="52" customFormat="false" ht="15" hidden="false" customHeight="false" outlineLevel="0" collapsed="false">
      <c r="A52" s="2" t="s">
        <v>40</v>
      </c>
      <c r="B52" s="2" t="n">
        <v>55</v>
      </c>
      <c r="C52" s="2" t="n">
        <v>28</v>
      </c>
      <c r="D52" s="2" t="s">
        <v>17</v>
      </c>
      <c r="E52" s="2" t="n">
        <v>686921</v>
      </c>
      <c r="F52" s="4" t="n">
        <f aca="false">E52/SUM(E51:E56)</f>
        <v>0.246612192731463</v>
      </c>
      <c r="G52" s="2" t="n">
        <v>13.76</v>
      </c>
      <c r="H52" s="2" t="n">
        <v>11</v>
      </c>
      <c r="I52" s="2" t="n">
        <v>3</v>
      </c>
      <c r="J52" s="2" t="n">
        <v>14</v>
      </c>
      <c r="K52" s="4" t="n">
        <f aca="false">J52/B52</f>
        <v>0.254545454545455</v>
      </c>
    </row>
    <row r="53" customFormat="false" ht="15" hidden="false" customHeight="false" outlineLevel="0" collapsed="false">
      <c r="A53" s="2" t="s">
        <v>40</v>
      </c>
      <c r="B53" s="2" t="n">
        <v>55</v>
      </c>
      <c r="C53" s="2" t="n">
        <v>28</v>
      </c>
      <c r="D53" s="2" t="s">
        <v>16</v>
      </c>
      <c r="E53" s="2" t="n">
        <v>682080</v>
      </c>
      <c r="F53" s="4" t="n">
        <f aca="false">E53/SUM(E51:E56)</f>
        <v>0.244874220497374</v>
      </c>
      <c r="G53" s="2" t="n">
        <v>13.663</v>
      </c>
      <c r="H53" s="2" t="n">
        <v>12</v>
      </c>
      <c r="I53" s="2" t="n">
        <v>1</v>
      </c>
      <c r="J53" s="2" t="n">
        <v>13</v>
      </c>
      <c r="K53" s="4" t="n">
        <f aca="false">J53/B53</f>
        <v>0.236363636363636</v>
      </c>
    </row>
    <row r="54" customFormat="false" ht="15" hidden="false" customHeight="false" outlineLevel="0" collapsed="false">
      <c r="A54" s="2" t="s">
        <v>40</v>
      </c>
      <c r="B54" s="2" t="n">
        <v>55</v>
      </c>
      <c r="C54" s="2" t="n">
        <v>28</v>
      </c>
      <c r="D54" s="2" t="s">
        <v>18</v>
      </c>
      <c r="E54" s="2" t="n">
        <v>384240</v>
      </c>
      <c r="F54" s="4" t="n">
        <f aca="false">E54/SUM(E51:E56)</f>
        <v>0.137946385297782</v>
      </c>
      <c r="G54" s="2" t="n">
        <v>7.697</v>
      </c>
      <c r="H54" s="2" t="n">
        <v>0</v>
      </c>
      <c r="I54" s="2" t="n">
        <v>8</v>
      </c>
      <c r="J54" s="2" t="n">
        <v>8</v>
      </c>
      <c r="K54" s="4" t="n">
        <f aca="false">J54/B54</f>
        <v>0.145454545454545</v>
      </c>
    </row>
    <row r="55" customFormat="false" ht="15" hidden="false" customHeight="false" outlineLevel="0" collapsed="false">
      <c r="A55" s="2" t="s">
        <v>40</v>
      </c>
      <c r="B55" s="2" t="n">
        <v>55</v>
      </c>
      <c r="C55" s="2" t="n">
        <v>28</v>
      </c>
      <c r="D55" s="2" t="s">
        <v>19</v>
      </c>
      <c r="E55" s="2" t="n">
        <v>206780</v>
      </c>
      <c r="F55" s="4" t="n">
        <f aca="false">E55/SUM(E51:E56)</f>
        <v>0.0742362938576809</v>
      </c>
      <c r="G55" s="2" t="n">
        <v>4.142</v>
      </c>
      <c r="H55" s="2" t="n">
        <v>0</v>
      </c>
      <c r="I55" s="2" t="n">
        <v>4</v>
      </c>
      <c r="J55" s="2" t="n">
        <v>4</v>
      </c>
      <c r="K55" s="4" t="n">
        <f aca="false">J55/B55</f>
        <v>0.0727272727272727</v>
      </c>
    </row>
    <row r="56" customFormat="false" ht="15" hidden="false" customHeight="false" outlineLevel="0" collapsed="false">
      <c r="A56" s="2" t="s">
        <v>40</v>
      </c>
      <c r="B56" s="2" t="n">
        <v>55</v>
      </c>
      <c r="C56" s="2" t="n">
        <v>28</v>
      </c>
      <c r="D56" s="2" t="s">
        <v>31</v>
      </c>
      <c r="E56" s="2" t="n">
        <v>39737</v>
      </c>
      <c r="F56" s="4" t="n">
        <f aca="false">E56/SUM(E51:E56)</f>
        <v>0.0142660199681916</v>
      </c>
      <c r="G56" s="2"/>
      <c r="H56" s="2" t="n">
        <v>0</v>
      </c>
      <c r="I56" s="2" t="n">
        <v>0</v>
      </c>
      <c r="J56" s="2" t="n">
        <v>0</v>
      </c>
      <c r="K56" s="4" t="n">
        <f aca="false">J56/B56</f>
        <v>0</v>
      </c>
    </row>
    <row r="57" customFormat="false" ht="15" hidden="false" customHeight="false" outlineLevel="0" collapsed="false">
      <c r="A57" s="2" t="s">
        <v>41</v>
      </c>
      <c r="B57" s="2" t="n">
        <v>52</v>
      </c>
      <c r="C57" s="2" t="n">
        <v>26</v>
      </c>
      <c r="D57" s="2" t="s">
        <v>16</v>
      </c>
      <c r="E57" s="2" t="n">
        <v>851897</v>
      </c>
      <c r="F57" s="4" t="n">
        <f aca="false">E57/SUM(E57:E63)</f>
        <v>0.352780135911314</v>
      </c>
      <c r="G57" s="2" t="n">
        <v>19.376</v>
      </c>
      <c r="H57" s="2" t="n">
        <v>16</v>
      </c>
      <c r="I57" s="2" t="n">
        <v>3</v>
      </c>
      <c r="J57" s="2" t="n">
        <v>19</v>
      </c>
      <c r="K57" s="4" t="n">
        <f aca="false">J57/B57</f>
        <v>0.365384615384615</v>
      </c>
      <c r="L57" s="2" t="n">
        <v>3.661</v>
      </c>
      <c r="M57" s="2" t="n">
        <v>3.272</v>
      </c>
    </row>
    <row r="58" customFormat="false" ht="15" hidden="false" customHeight="false" outlineLevel="0" collapsed="false">
      <c r="A58" s="2" t="s">
        <v>41</v>
      </c>
      <c r="B58" s="2" t="n">
        <v>52</v>
      </c>
      <c r="C58" s="2" t="n">
        <v>26</v>
      </c>
      <c r="D58" s="2" t="s">
        <v>20</v>
      </c>
      <c r="E58" s="2" t="n">
        <v>724758</v>
      </c>
      <c r="F58" s="4" t="n">
        <f aca="false">E58/SUM(E57:E63)</f>
        <v>0.300130445045366</v>
      </c>
      <c r="G58" s="2" t="n">
        <v>16.485</v>
      </c>
      <c r="H58" s="2" t="n">
        <v>4</v>
      </c>
      <c r="I58" s="2" t="n">
        <v>13</v>
      </c>
      <c r="J58" s="2" t="n">
        <v>17</v>
      </c>
      <c r="K58" s="4" t="n">
        <f aca="false">J58/B58</f>
        <v>0.326923076923077</v>
      </c>
    </row>
    <row r="59" customFormat="false" ht="15" hidden="false" customHeight="false" outlineLevel="0" collapsed="false">
      <c r="A59" s="2" t="s">
        <v>41</v>
      </c>
      <c r="B59" s="2" t="n">
        <v>52</v>
      </c>
      <c r="C59" s="2" t="n">
        <v>26</v>
      </c>
      <c r="D59" s="2" t="s">
        <v>15</v>
      </c>
      <c r="E59" s="2" t="n">
        <v>307344</v>
      </c>
      <c r="F59" s="4" t="n">
        <f aca="false">E59/SUM(E57:E63)</f>
        <v>0.127274609596614</v>
      </c>
      <c r="G59" s="2" t="n">
        <v>6.991</v>
      </c>
      <c r="H59" s="2" t="n">
        <v>3</v>
      </c>
      <c r="I59" s="2" t="n">
        <v>4</v>
      </c>
      <c r="J59" s="2" t="n">
        <v>7</v>
      </c>
      <c r="K59" s="4" t="n">
        <f aca="false">J59/B59</f>
        <v>0.134615384615385</v>
      </c>
    </row>
    <row r="60" customFormat="false" ht="15" hidden="false" customHeight="false" outlineLevel="0" collapsed="false">
      <c r="A60" s="2" t="s">
        <v>41</v>
      </c>
      <c r="B60" s="2" t="n">
        <v>52</v>
      </c>
      <c r="C60" s="2" t="n">
        <v>26</v>
      </c>
      <c r="D60" s="2" t="s">
        <v>17</v>
      </c>
      <c r="E60" s="2" t="n">
        <v>234228</v>
      </c>
      <c r="F60" s="4" t="n">
        <f aca="false">E60/SUM(E57:E63)</f>
        <v>0.0969964510665435</v>
      </c>
      <c r="G60" s="2" t="n">
        <v>5.328</v>
      </c>
      <c r="H60" s="2" t="n">
        <v>3</v>
      </c>
      <c r="I60" s="2" t="n">
        <v>2</v>
      </c>
      <c r="J60" s="2" t="n">
        <v>5</v>
      </c>
      <c r="K60" s="4" t="n">
        <f aca="false">J60/B60</f>
        <v>0.0961538461538462</v>
      </c>
    </row>
    <row r="61" customFormat="false" ht="15" hidden="false" customHeight="false" outlineLevel="0" collapsed="false">
      <c r="A61" s="2" t="s">
        <v>41</v>
      </c>
      <c r="B61" s="2" t="n">
        <v>52</v>
      </c>
      <c r="C61" s="2" t="n">
        <v>26</v>
      </c>
      <c r="D61" s="2" t="s">
        <v>18</v>
      </c>
      <c r="E61" s="2" t="n">
        <v>167979</v>
      </c>
      <c r="F61" s="4" t="n">
        <f aca="false">E61/SUM(E57:E63)</f>
        <v>0.0695619945254492</v>
      </c>
      <c r="G61" s="2" t="n">
        <v>3.821</v>
      </c>
      <c r="H61" s="2" t="n">
        <v>0</v>
      </c>
      <c r="I61" s="2" t="n">
        <v>4</v>
      </c>
      <c r="J61" s="2" t="n">
        <v>4</v>
      </c>
      <c r="K61" s="4" t="n">
        <f aca="false">J61/B61</f>
        <v>0.0769230769230769</v>
      </c>
    </row>
    <row r="62" customFormat="false" ht="15" hidden="false" customHeight="false" outlineLevel="0" collapsed="false">
      <c r="A62" s="2" t="s">
        <v>41</v>
      </c>
      <c r="B62" s="2" t="n">
        <v>52</v>
      </c>
      <c r="C62" s="2" t="n">
        <v>26</v>
      </c>
      <c r="D62" s="2" t="s">
        <v>19</v>
      </c>
      <c r="E62" s="2" t="n">
        <v>92685</v>
      </c>
      <c r="F62" s="4" t="n">
        <f aca="false">E62/SUM(E57:E63)</f>
        <v>0.0383819016817058</v>
      </c>
      <c r="G62" s="2"/>
      <c r="H62" s="2" t="n">
        <v>0</v>
      </c>
      <c r="I62" s="2" t="n">
        <v>0</v>
      </c>
      <c r="J62" s="2" t="n">
        <v>0</v>
      </c>
      <c r="K62" s="4" t="n">
        <f aca="false">J62/B62</f>
        <v>0</v>
      </c>
    </row>
    <row r="63" customFormat="false" ht="15" hidden="false" customHeight="false" outlineLevel="0" collapsed="false">
      <c r="A63" s="2" t="s">
        <v>41</v>
      </c>
      <c r="B63" s="2" t="n">
        <v>52</v>
      </c>
      <c r="C63" s="2" t="n">
        <v>26</v>
      </c>
      <c r="D63" s="2" t="s">
        <v>31</v>
      </c>
      <c r="E63" s="2" t="n">
        <v>35919</v>
      </c>
      <c r="F63" s="4" t="n">
        <f aca="false">E63/SUM(E57:E63)</f>
        <v>0.0148744621730074</v>
      </c>
      <c r="G63" s="2"/>
      <c r="H63" s="2" t="n">
        <v>0</v>
      </c>
      <c r="I63" s="2" t="n">
        <v>0</v>
      </c>
      <c r="J63" s="2" t="n">
        <v>0</v>
      </c>
      <c r="K63" s="4" t="n">
        <f aca="false">J63/B63</f>
        <v>0</v>
      </c>
    </row>
    <row r="64" customFormat="false" ht="15" hidden="false" customHeight="false" outlineLevel="0" collapsed="false">
      <c r="A64" s="2" t="s">
        <v>42</v>
      </c>
      <c r="B64" s="2" t="n">
        <v>30</v>
      </c>
      <c r="C64" s="2" t="n">
        <v>15</v>
      </c>
      <c r="D64" s="2" t="s">
        <v>16</v>
      </c>
      <c r="E64" s="2" t="n">
        <v>487636</v>
      </c>
      <c r="F64" s="4" t="n">
        <f aca="false">E64/SUM(E64:E70)</f>
        <v>0.369679988112891</v>
      </c>
      <c r="G64" s="2" t="n">
        <v>11.88</v>
      </c>
      <c r="H64" s="2" t="n">
        <v>12</v>
      </c>
      <c r="I64" s="2" t="n">
        <v>0</v>
      </c>
      <c r="J64" s="2" t="n">
        <v>12</v>
      </c>
      <c r="K64" s="4" t="n">
        <f aca="false">J64/B64</f>
        <v>0.4</v>
      </c>
      <c r="L64" s="2" t="n">
        <v>4.576</v>
      </c>
      <c r="M64" s="2" t="n">
        <v>4.059</v>
      </c>
    </row>
    <row r="65" customFormat="false" ht="15" hidden="false" customHeight="false" outlineLevel="0" collapsed="false">
      <c r="A65" s="2" t="s">
        <v>42</v>
      </c>
      <c r="B65" s="2" t="n">
        <v>30</v>
      </c>
      <c r="C65" s="2" t="n">
        <v>15</v>
      </c>
      <c r="D65" s="2" t="s">
        <v>15</v>
      </c>
      <c r="E65" s="2" t="n">
        <v>240003</v>
      </c>
      <c r="F65" s="4" t="n">
        <f aca="false">E65/SUM(E64:E70)</f>
        <v>0.181947818018067</v>
      </c>
      <c r="G65" s="2" t="n">
        <v>5.847</v>
      </c>
      <c r="H65" s="2" t="n">
        <v>0</v>
      </c>
      <c r="I65" s="2" t="n">
        <v>6</v>
      </c>
      <c r="J65" s="2" t="n">
        <v>6</v>
      </c>
      <c r="K65" s="4" t="n">
        <f aca="false">J65/B65</f>
        <v>0.2</v>
      </c>
    </row>
    <row r="66" customFormat="false" ht="15" hidden="false" customHeight="false" outlineLevel="0" collapsed="false">
      <c r="A66" s="2" t="s">
        <v>42</v>
      </c>
      <c r="B66" s="2" t="n">
        <v>30</v>
      </c>
      <c r="C66" s="2" t="n">
        <v>15</v>
      </c>
      <c r="D66" s="2" t="s">
        <v>18</v>
      </c>
      <c r="E66" s="2" t="n">
        <v>223018</v>
      </c>
      <c r="F66" s="4" t="n">
        <f aca="false">E66/SUM(E64:E70)</f>
        <v>0.169071380269219</v>
      </c>
      <c r="G66" s="2" t="n">
        <v>5.433</v>
      </c>
      <c r="H66" s="2" t="n">
        <v>0</v>
      </c>
      <c r="I66" s="2" t="n">
        <v>5</v>
      </c>
      <c r="J66" s="2" t="n">
        <v>5</v>
      </c>
      <c r="K66" s="4" t="n">
        <f aca="false">J66/B66</f>
        <v>0.166666666666667</v>
      </c>
    </row>
    <row r="67" customFormat="false" ht="15" hidden="false" customHeight="false" outlineLevel="0" collapsed="false">
      <c r="A67" s="2" t="s">
        <v>42</v>
      </c>
      <c r="B67" s="2" t="n">
        <v>30</v>
      </c>
      <c r="C67" s="2" t="n">
        <v>15</v>
      </c>
      <c r="D67" s="2" t="s">
        <v>21</v>
      </c>
      <c r="E67" s="2" t="n">
        <v>194811</v>
      </c>
      <c r="F67" s="4" t="n">
        <f aca="false">E67/SUM(E64:E70)</f>
        <v>0.147687472139589</v>
      </c>
      <c r="G67" s="2" t="n">
        <v>4.746</v>
      </c>
      <c r="H67" s="2" t="n">
        <v>2</v>
      </c>
      <c r="I67" s="2" t="n">
        <v>3</v>
      </c>
      <c r="J67" s="2" t="n">
        <v>5</v>
      </c>
      <c r="K67" s="4" t="n">
        <f aca="false">J67/B67</f>
        <v>0.166666666666667</v>
      </c>
    </row>
    <row r="68" customFormat="false" ht="15" hidden="false" customHeight="false" outlineLevel="0" collapsed="false">
      <c r="A68" s="2" t="s">
        <v>42</v>
      </c>
      <c r="B68" s="2" t="n">
        <v>30</v>
      </c>
      <c r="C68" s="2" t="n">
        <v>15</v>
      </c>
      <c r="D68" s="2" t="s">
        <v>17</v>
      </c>
      <c r="E68" s="2" t="n">
        <v>85911</v>
      </c>
      <c r="F68" s="4" t="n">
        <f aca="false">E68/SUM(E64:E70)</f>
        <v>0.0651296816862713</v>
      </c>
      <c r="G68" s="2" t="n">
        <v>2.093</v>
      </c>
      <c r="H68" s="2" t="n">
        <v>1</v>
      </c>
      <c r="I68" s="2" t="n">
        <v>1</v>
      </c>
      <c r="J68" s="2" t="n">
        <v>2</v>
      </c>
      <c r="K68" s="4" t="n">
        <f aca="false">J68/B68</f>
        <v>0.0666666666666667</v>
      </c>
    </row>
    <row r="69" customFormat="false" ht="15" hidden="false" customHeight="false" outlineLevel="0" collapsed="false">
      <c r="A69" s="2" t="s">
        <v>42</v>
      </c>
      <c r="B69" s="2" t="n">
        <v>30</v>
      </c>
      <c r="C69" s="2" t="n">
        <v>15</v>
      </c>
      <c r="D69" s="2" t="s">
        <v>19</v>
      </c>
      <c r="E69" s="2" t="n">
        <v>61662</v>
      </c>
      <c r="F69" s="4" t="n">
        <f aca="false">E69/SUM(E64:E70)</f>
        <v>0.0467463588148067</v>
      </c>
      <c r="G69" s="2"/>
      <c r="H69" s="2" t="n">
        <v>0</v>
      </c>
      <c r="I69" s="2" t="n">
        <v>0</v>
      </c>
      <c r="J69" s="2" t="n">
        <v>0</v>
      </c>
      <c r="K69" s="4" t="n">
        <f aca="false">J69/B69</f>
        <v>0</v>
      </c>
    </row>
    <row r="70" customFormat="false" ht="15" hidden="false" customHeight="false" outlineLevel="0" collapsed="false">
      <c r="A70" s="2" t="s">
        <v>42</v>
      </c>
      <c r="B70" s="2" t="n">
        <v>30</v>
      </c>
      <c r="C70" s="2" t="n">
        <v>15</v>
      </c>
      <c r="D70" s="2" t="s">
        <v>31</v>
      </c>
      <c r="E70" s="2" t="n">
        <v>26035</v>
      </c>
      <c r="F70" s="4" t="n">
        <f aca="false">E70/SUM(E64:E70)</f>
        <v>0.0197373009591563</v>
      </c>
      <c r="G70" s="2"/>
      <c r="H70" s="2" t="n">
        <v>0</v>
      </c>
      <c r="I70" s="2" t="n">
        <v>0</v>
      </c>
      <c r="J70" s="2" t="n">
        <v>0</v>
      </c>
      <c r="K70" s="4" t="n">
        <f aca="false">J70/B70</f>
        <v>0</v>
      </c>
    </row>
    <row r="71" customFormat="false" ht="15" hidden="false" customHeight="false" outlineLevel="0" collapsed="false">
      <c r="A71" s="2" t="s">
        <v>43</v>
      </c>
      <c r="B71" s="2" t="n">
        <v>18</v>
      </c>
      <c r="C71" s="2" t="n">
        <v>9</v>
      </c>
      <c r="D71" s="2" t="s">
        <v>22</v>
      </c>
      <c r="E71" s="2" t="n">
        <v>210891</v>
      </c>
      <c r="F71" s="4" t="n">
        <f aca="false">E71/SUM(E71:E81)</f>
        <v>0.27042854944604</v>
      </c>
      <c r="G71" s="2" t="n">
        <v>5.197</v>
      </c>
      <c r="H71" s="2" t="n">
        <v>4</v>
      </c>
      <c r="I71" s="2" t="n">
        <v>1</v>
      </c>
      <c r="J71" s="2" t="n">
        <v>5</v>
      </c>
      <c r="K71" s="4" t="n">
        <f aca="false">J71/B71</f>
        <v>0.277777777777778</v>
      </c>
      <c r="L71" s="2" t="n">
        <v>4.306</v>
      </c>
      <c r="M71" s="2" t="n">
        <v>3.402</v>
      </c>
    </row>
    <row r="72" customFormat="false" ht="15" hidden="false" customHeight="false" outlineLevel="0" collapsed="false">
      <c r="A72" s="2" t="s">
        <v>43</v>
      </c>
      <c r="B72" s="2" t="n">
        <v>18</v>
      </c>
      <c r="C72" s="2" t="n">
        <v>9</v>
      </c>
      <c r="D72" s="2" t="s">
        <v>23</v>
      </c>
      <c r="E72" s="2" t="n">
        <v>172058</v>
      </c>
      <c r="F72" s="4" t="n">
        <f aca="false">E72/SUM(E71:E81)</f>
        <v>0.220632437423061</v>
      </c>
      <c r="G72" s="2" t="n">
        <v>4.24</v>
      </c>
      <c r="H72" s="2" t="n">
        <v>2</v>
      </c>
      <c r="I72" s="2" t="n">
        <v>2</v>
      </c>
      <c r="J72" s="2" t="n">
        <v>4</v>
      </c>
      <c r="K72" s="4" t="n">
        <f aca="false">J72/B72</f>
        <v>0.222222222222222</v>
      </c>
    </row>
    <row r="73" customFormat="false" ht="15" hidden="false" customHeight="false" outlineLevel="0" collapsed="false">
      <c r="A73" s="2" t="s">
        <v>43</v>
      </c>
      <c r="B73" s="2" t="n">
        <v>18</v>
      </c>
      <c r="C73" s="2" t="n">
        <v>9</v>
      </c>
      <c r="D73" s="2" t="s">
        <v>24</v>
      </c>
      <c r="E73" s="2" t="n">
        <v>117191</v>
      </c>
      <c r="F73" s="4" t="n">
        <f aca="false">E73/SUM(E71:E81)</f>
        <v>0.150275697578991</v>
      </c>
      <c r="G73" s="2" t="n">
        <v>2.888</v>
      </c>
      <c r="H73" s="2" t="n">
        <v>1</v>
      </c>
      <c r="I73" s="2" t="n">
        <v>2</v>
      </c>
      <c r="J73" s="2" t="n">
        <v>3</v>
      </c>
      <c r="K73" s="4" t="n">
        <f aca="false">J73/B73</f>
        <v>0.166666666666667</v>
      </c>
    </row>
    <row r="74" customFormat="false" ht="15" hidden="false" customHeight="false" outlineLevel="0" collapsed="false">
      <c r="A74" s="2" t="s">
        <v>43</v>
      </c>
      <c r="B74" s="2" t="n">
        <v>18</v>
      </c>
      <c r="C74" s="2" t="n">
        <v>9</v>
      </c>
      <c r="D74" s="2" t="s">
        <v>25</v>
      </c>
      <c r="E74" s="2" t="n">
        <v>94779</v>
      </c>
      <c r="F74" s="4" t="n">
        <f aca="false">E74/SUM(E71:E81)</f>
        <v>0.121536469019286</v>
      </c>
      <c r="G74" s="2" t="n">
        <v>2.336</v>
      </c>
      <c r="H74" s="2" t="n">
        <v>1</v>
      </c>
      <c r="I74" s="2" t="n">
        <v>2</v>
      </c>
      <c r="J74" s="2" t="n">
        <v>3</v>
      </c>
      <c r="K74" s="4" t="n">
        <f aca="false">J74/B74</f>
        <v>0.166666666666667</v>
      </c>
    </row>
    <row r="75" customFormat="false" ht="15" hidden="false" customHeight="false" outlineLevel="0" collapsed="false">
      <c r="A75" s="2" t="s">
        <v>43</v>
      </c>
      <c r="B75" s="2" t="n">
        <v>18</v>
      </c>
      <c r="C75" s="2" t="n">
        <v>9</v>
      </c>
      <c r="D75" s="2" t="s">
        <v>26</v>
      </c>
      <c r="E75" s="2" t="n">
        <v>86861</v>
      </c>
      <c r="F75" s="4" t="n">
        <f aca="false">E75/SUM(E71:E81)</f>
        <v>0.111383104226508</v>
      </c>
      <c r="G75" s="2" t="n">
        <v>2.14</v>
      </c>
      <c r="H75" s="2" t="n">
        <v>1</v>
      </c>
      <c r="I75" s="2" t="n">
        <v>1</v>
      </c>
      <c r="J75" s="2" t="n">
        <v>2</v>
      </c>
      <c r="K75" s="4" t="n">
        <f aca="false">J75/B75</f>
        <v>0.111111111111111</v>
      </c>
    </row>
    <row r="76" customFormat="false" ht="15" hidden="false" customHeight="false" outlineLevel="0" collapsed="false">
      <c r="A76" s="2" t="s">
        <v>43</v>
      </c>
      <c r="B76" s="2" t="n">
        <v>18</v>
      </c>
      <c r="C76" s="2" t="n">
        <v>9</v>
      </c>
      <c r="D76" s="2" t="s">
        <v>27</v>
      </c>
      <c r="E76" s="2" t="n">
        <v>48685</v>
      </c>
      <c r="F76" s="4" t="n">
        <f aca="false">E76/SUM(E71:E81)</f>
        <v>0.0624294727123513</v>
      </c>
      <c r="G76" s="2" t="n">
        <v>1.2</v>
      </c>
      <c r="H76" s="2" t="n">
        <v>0</v>
      </c>
      <c r="I76" s="2" t="n">
        <v>1</v>
      </c>
      <c r="J76" s="2" t="n">
        <v>1</v>
      </c>
      <c r="K76" s="4" t="n">
        <f aca="false">J76/B76</f>
        <v>0.0555555555555556</v>
      </c>
    </row>
    <row r="77" customFormat="false" ht="15" hidden="false" customHeight="false" outlineLevel="0" collapsed="false">
      <c r="A77" s="2" t="s">
        <v>43</v>
      </c>
      <c r="B77" s="2" t="n">
        <v>18</v>
      </c>
      <c r="C77" s="2" t="n">
        <v>9</v>
      </c>
      <c r="D77" s="2" t="s">
        <v>31</v>
      </c>
      <c r="E77" s="2" t="n">
        <v>24226</v>
      </c>
      <c r="F77" s="4" t="n">
        <f aca="false">E77/SUM(E71:E81)</f>
        <v>0.0310653467377924</v>
      </c>
      <c r="G77" s="2"/>
      <c r="H77" s="2" t="n">
        <v>0</v>
      </c>
      <c r="I77" s="2" t="n">
        <v>0</v>
      </c>
      <c r="J77" s="2" t="n">
        <v>0</v>
      </c>
      <c r="K77" s="4" t="n">
        <f aca="false">J77/B77</f>
        <v>0</v>
      </c>
    </row>
    <row r="78" customFormat="false" ht="15" hidden="false" customHeight="false" outlineLevel="0" collapsed="false">
      <c r="A78" s="2" t="s">
        <v>43</v>
      </c>
      <c r="B78" s="2" t="n">
        <v>18</v>
      </c>
      <c r="C78" s="2" t="n">
        <v>9</v>
      </c>
      <c r="D78" s="2" t="s">
        <v>19</v>
      </c>
      <c r="E78" s="2" t="n">
        <v>8692</v>
      </c>
      <c r="F78" s="4" t="n">
        <f aca="false">E78/SUM(E71:E81)</f>
        <v>0.011145876077144</v>
      </c>
      <c r="G78" s="2"/>
      <c r="H78" s="2" t="n">
        <v>0</v>
      </c>
      <c r="I78" s="2" t="n">
        <v>0</v>
      </c>
      <c r="J78" s="2" t="n">
        <v>0</v>
      </c>
      <c r="K78" s="4" t="n">
        <f aca="false">J78/B78</f>
        <v>0</v>
      </c>
    </row>
    <row r="79" customFormat="false" ht="15" hidden="false" customHeight="false" outlineLevel="0" collapsed="false">
      <c r="A79" s="2" t="s">
        <v>43</v>
      </c>
      <c r="B79" s="2" t="n">
        <v>18</v>
      </c>
      <c r="C79" s="2" t="n">
        <v>9</v>
      </c>
      <c r="D79" s="2" t="s">
        <v>28</v>
      </c>
      <c r="E79" s="2" t="n">
        <v>8438</v>
      </c>
      <c r="F79" s="4" t="n">
        <f aca="false">E79/SUM(E71:E81)</f>
        <v>0.0108201682396389</v>
      </c>
      <c r="G79" s="2"/>
      <c r="H79" s="2" t="n">
        <v>0</v>
      </c>
      <c r="I79" s="2" t="n">
        <v>0</v>
      </c>
      <c r="J79" s="2" t="n">
        <v>0</v>
      </c>
      <c r="K79" s="4" t="n">
        <f aca="false">J79/B79</f>
        <v>0</v>
      </c>
    </row>
    <row r="80" customFormat="false" ht="15" hidden="false" customHeight="false" outlineLevel="0" collapsed="false">
      <c r="A80" s="2" t="s">
        <v>43</v>
      </c>
      <c r="B80" s="2" t="n">
        <v>18</v>
      </c>
      <c r="C80" s="2" t="n">
        <v>9</v>
      </c>
      <c r="D80" s="2" t="s">
        <v>29</v>
      </c>
      <c r="E80" s="2" t="n">
        <v>7466</v>
      </c>
      <c r="F80" s="4" t="n">
        <f aca="false">E80/SUM(E71:E81)</f>
        <v>0.00957375871973738</v>
      </c>
      <c r="G80" s="2"/>
      <c r="H80" s="2" t="n">
        <v>0</v>
      </c>
      <c r="I80" s="2" t="n">
        <v>0</v>
      </c>
      <c r="J80" s="2" t="n">
        <v>0</v>
      </c>
      <c r="K80" s="4" t="n">
        <f aca="false">J80/B80</f>
        <v>0</v>
      </c>
    </row>
    <row r="81" customFormat="false" ht="15" hidden="false" customHeight="false" outlineLevel="0" collapsed="false">
      <c r="A81" s="2" t="s">
        <v>43</v>
      </c>
      <c r="B81" s="2" t="n">
        <v>18</v>
      </c>
      <c r="C81" s="2" t="n">
        <v>9</v>
      </c>
      <c r="D81" s="2" t="s">
        <v>15</v>
      </c>
      <c r="E81" s="2" t="n">
        <v>553</v>
      </c>
      <c r="F81" s="4" t="n">
        <f aca="false">E81/SUM(E71:E81)</f>
        <v>0.000709119819450144</v>
      </c>
      <c r="G81" s="2"/>
      <c r="H81" s="2" t="n">
        <v>0</v>
      </c>
      <c r="I81" s="2" t="n">
        <v>0</v>
      </c>
      <c r="J81" s="2" t="n">
        <v>0</v>
      </c>
      <c r="K81" s="4" t="n">
        <f aca="false">J81/B81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24"/>
    <col collapsed="false" customWidth="true" hidden="false" outlineLevel="0" max="10" min="10" style="0" width="22"/>
  </cols>
  <sheetData>
    <row r="1" customFormat="false" ht="15" hidden="false" customHeight="false" outlineLevel="0" collapsed="false">
      <c r="A1" s="1" t="s">
        <v>47</v>
      </c>
      <c r="B1" s="1" t="s">
        <v>57</v>
      </c>
      <c r="C1" s="1" t="s">
        <v>49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  <row r="2" customFormat="false" ht="15" hidden="false" customHeight="false" outlineLevel="0" collapsed="false">
      <c r="A2" s="2" t="s">
        <v>16</v>
      </c>
      <c r="B2" s="2" t="n">
        <v>9708716</v>
      </c>
      <c r="C2" s="4" t="n">
        <f aca="false">B2/SUM(B2:B19)</f>
        <v>0.336998903827717</v>
      </c>
      <c r="D2" s="2" t="n">
        <v>234</v>
      </c>
      <c r="E2" s="4" t="n">
        <f aca="false">D2/650</f>
        <v>0.36</v>
      </c>
      <c r="F2" s="2" t="n">
        <v>233</v>
      </c>
      <c r="G2" s="4" t="n">
        <f aca="false">F2/650</f>
        <v>0.358461538461538</v>
      </c>
      <c r="H2" s="2" t="n">
        <v>411</v>
      </c>
      <c r="I2" s="2" t="n">
        <v>233</v>
      </c>
      <c r="J2" s="2" t="n">
        <f aca="false">D2-I2</f>
        <v>1</v>
      </c>
    </row>
    <row r="3" customFormat="false" ht="15" hidden="false" customHeight="false" outlineLevel="0" collapsed="false">
      <c r="A3" s="2" t="s">
        <v>15</v>
      </c>
      <c r="B3" s="2" t="n">
        <v>6828925</v>
      </c>
      <c r="C3" s="4" t="n">
        <f aca="false">B3/SUM(B2:B19)</f>
        <v>0.237038578461013</v>
      </c>
      <c r="D3" s="2" t="n">
        <v>160</v>
      </c>
      <c r="E3" s="4" t="n">
        <f aca="false">D3/650</f>
        <v>0.246153846153846</v>
      </c>
      <c r="F3" s="2" t="n">
        <v>160</v>
      </c>
      <c r="G3" s="4" t="n">
        <f aca="false">F3/650</f>
        <v>0.246153846153846</v>
      </c>
      <c r="H3" s="2" t="n">
        <v>121</v>
      </c>
      <c r="I3" s="2" t="n">
        <v>161</v>
      </c>
      <c r="J3" s="2" t="n">
        <f aca="false">D3-I3</f>
        <v>-1</v>
      </c>
    </row>
    <row r="4" customFormat="false" ht="15" hidden="false" customHeight="false" outlineLevel="0" collapsed="false">
      <c r="A4" s="2" t="s">
        <v>18</v>
      </c>
      <c r="B4" s="2" t="n">
        <v>4117610</v>
      </c>
      <c r="C4" s="4" t="n">
        <f aca="false">B4/SUM(B2:B19)</f>
        <v>0.142926217678017</v>
      </c>
      <c r="D4" s="2" t="n">
        <v>96</v>
      </c>
      <c r="E4" s="4" t="n">
        <f aca="false">D4/650</f>
        <v>0.147692307692308</v>
      </c>
      <c r="F4" s="2" t="n">
        <v>96</v>
      </c>
      <c r="G4" s="4" t="n">
        <f aca="false">F4/650</f>
        <v>0.147692307692308</v>
      </c>
      <c r="H4" s="2" t="n">
        <v>5</v>
      </c>
      <c r="I4" s="2" t="n">
        <v>96</v>
      </c>
      <c r="J4" s="2" t="n">
        <f aca="false">D4-I4</f>
        <v>0</v>
      </c>
    </row>
    <row r="5" customFormat="false" ht="15" hidden="false" customHeight="false" outlineLevel="0" collapsed="false">
      <c r="A5" s="2" t="s">
        <v>17</v>
      </c>
      <c r="B5" s="2" t="n">
        <v>3519143</v>
      </c>
      <c r="C5" s="4" t="n">
        <f aca="false">B5/SUM(B2:B19)</f>
        <v>0.122152850429756</v>
      </c>
      <c r="D5" s="2" t="n">
        <v>78</v>
      </c>
      <c r="E5" s="4" t="n">
        <f aca="false">D5/650</f>
        <v>0.12</v>
      </c>
      <c r="F5" s="2" t="n">
        <v>78</v>
      </c>
      <c r="G5" s="4" t="n">
        <f aca="false">F5/650</f>
        <v>0.12</v>
      </c>
      <c r="H5" s="2" t="n">
        <v>72</v>
      </c>
      <c r="I5" s="2" t="n">
        <v>78</v>
      </c>
      <c r="J5" s="2" t="n">
        <f aca="false">D5-I5</f>
        <v>0</v>
      </c>
    </row>
    <row r="6" customFormat="false" ht="15" hidden="false" customHeight="false" outlineLevel="0" collapsed="false">
      <c r="A6" s="2" t="s">
        <v>19</v>
      </c>
      <c r="B6" s="2" t="n">
        <v>1944501</v>
      </c>
      <c r="C6" s="4" t="n">
        <f aca="false">B6/SUM(B2:B19)</f>
        <v>0.0674955066655467</v>
      </c>
      <c r="D6" s="2" t="n">
        <v>41</v>
      </c>
      <c r="E6" s="4" t="n">
        <f aca="false">D6/650</f>
        <v>0.0630769230769231</v>
      </c>
      <c r="F6" s="2" t="n">
        <v>44</v>
      </c>
      <c r="G6" s="4" t="n">
        <f aca="false">F6/650</f>
        <v>0.0676923076923077</v>
      </c>
      <c r="H6" s="2" t="n">
        <v>4</v>
      </c>
      <c r="I6" s="2" t="n">
        <v>41</v>
      </c>
      <c r="J6" s="2" t="n">
        <f aca="false">D6-I6</f>
        <v>0</v>
      </c>
    </row>
    <row r="7" customFormat="false" ht="15" hidden="false" customHeight="false" outlineLevel="0" collapsed="false">
      <c r="A7" s="2" t="s">
        <v>20</v>
      </c>
      <c r="B7" s="2" t="n">
        <v>724758</v>
      </c>
      <c r="C7" s="4" t="n">
        <f aca="false">B7/SUM(B2:B19)</f>
        <v>0.025157049762334</v>
      </c>
      <c r="D7" s="2" t="n">
        <v>17</v>
      </c>
      <c r="E7" s="4" t="n">
        <f aca="false">D7/650</f>
        <v>0.0261538461538462</v>
      </c>
      <c r="F7" s="2" t="n">
        <v>16</v>
      </c>
      <c r="G7" s="4" t="n">
        <f aca="false">F7/650</f>
        <v>0.0246153846153846</v>
      </c>
      <c r="H7" s="2" t="n">
        <v>9</v>
      </c>
      <c r="I7" s="2" t="n">
        <v>17</v>
      </c>
      <c r="J7" s="2" t="n">
        <f aca="false">D7-I7</f>
        <v>0</v>
      </c>
    </row>
    <row r="8" customFormat="false" ht="15" hidden="false" customHeight="false" outlineLevel="0" collapsed="false">
      <c r="A8" s="2" t="s">
        <v>21</v>
      </c>
      <c r="B8" s="2" t="n">
        <v>194811</v>
      </c>
      <c r="C8" s="4" t="n">
        <f aca="false">B8/SUM(B2:B19)</f>
        <v>0.00676207785391821</v>
      </c>
      <c r="D8" s="2" t="n">
        <v>5</v>
      </c>
      <c r="E8" s="4" t="n">
        <f aca="false">D8/650</f>
        <v>0.00769230769230769</v>
      </c>
      <c r="F8" s="2" t="n">
        <v>4</v>
      </c>
      <c r="G8" s="4" t="n">
        <f aca="false">F8/650</f>
        <v>0.00615384615384615</v>
      </c>
      <c r="H8" s="2" t="n">
        <v>4</v>
      </c>
      <c r="I8" s="2" t="n">
        <v>5</v>
      </c>
      <c r="J8" s="2" t="n">
        <f aca="false">D8-I8</f>
        <v>0</v>
      </c>
    </row>
    <row r="9" customFormat="false" ht="15" hidden="false" customHeight="false" outlineLevel="0" collapsed="false">
      <c r="A9" s="2" t="s">
        <v>22</v>
      </c>
      <c r="B9" s="2" t="n">
        <v>210891</v>
      </c>
      <c r="C9" s="4" t="n">
        <f aca="false">B9/SUM(B2:B19)</f>
        <v>0.00732023017535285</v>
      </c>
      <c r="D9" s="2" t="n">
        <v>5</v>
      </c>
      <c r="E9" s="4" t="n">
        <f aca="false">D9/650</f>
        <v>0.00769230769230769</v>
      </c>
      <c r="F9" s="2" t="n">
        <v>5</v>
      </c>
      <c r="G9" s="4" t="n">
        <f aca="false">F9/650</f>
        <v>0.00769230769230769</v>
      </c>
      <c r="H9" s="2" t="n">
        <v>7</v>
      </c>
      <c r="I9" s="2" t="n">
        <v>5</v>
      </c>
      <c r="J9" s="2" t="n">
        <f aca="false">D9-I9</f>
        <v>0</v>
      </c>
    </row>
    <row r="10" customFormat="false" ht="15" hidden="false" customHeight="false" outlineLevel="0" collapsed="false">
      <c r="A10" s="2" t="s">
        <v>23</v>
      </c>
      <c r="B10" s="2" t="n">
        <v>172058</v>
      </c>
      <c r="C10" s="4" t="n">
        <f aca="false">B10/SUM(B2:B19)</f>
        <v>0.00597229926128124</v>
      </c>
      <c r="D10" s="2" t="n">
        <v>4</v>
      </c>
      <c r="E10" s="4" t="n">
        <f aca="false">D10/650</f>
        <v>0.00615384615384615</v>
      </c>
      <c r="F10" s="2" t="n">
        <v>4</v>
      </c>
      <c r="G10" s="4" t="n">
        <f aca="false">F10/650</f>
        <v>0.00615384615384615</v>
      </c>
      <c r="H10" s="2" t="n">
        <v>5</v>
      </c>
      <c r="I10" s="2" t="n">
        <v>4</v>
      </c>
      <c r="J10" s="2" t="n">
        <f aca="false">D10-I10</f>
        <v>0</v>
      </c>
    </row>
    <row r="11" customFormat="false" ht="15" hidden="false" customHeight="false" outlineLevel="0" collapsed="false">
      <c r="A11" s="2" t="s">
        <v>24</v>
      </c>
      <c r="B11" s="2" t="n">
        <v>117191</v>
      </c>
      <c r="C11" s="4" t="n">
        <f aca="false">B11/SUM(B2:B19)</f>
        <v>0.00406781273017709</v>
      </c>
      <c r="D11" s="2" t="n">
        <v>3</v>
      </c>
      <c r="E11" s="4" t="n">
        <f aca="false">D11/650</f>
        <v>0.00461538461538462</v>
      </c>
      <c r="F11" s="2" t="n">
        <v>3</v>
      </c>
      <c r="G11" s="4" t="n">
        <f aca="false">F11/650</f>
        <v>0.00461538461538462</v>
      </c>
      <c r="H11" s="2" t="n">
        <v>1</v>
      </c>
      <c r="I11" s="2" t="n">
        <v>3</v>
      </c>
      <c r="J11" s="2" t="n">
        <f aca="false">D11-I11</f>
        <v>0</v>
      </c>
    </row>
    <row r="12" customFormat="false" ht="15" hidden="false" customHeight="false" outlineLevel="0" collapsed="false">
      <c r="A12" s="2" t="s">
        <v>25</v>
      </c>
      <c r="B12" s="2" t="n">
        <v>94779</v>
      </c>
      <c r="C12" s="4" t="n">
        <f aca="false">B12/SUM(B2:B19)</f>
        <v>0.00328987057669492</v>
      </c>
      <c r="D12" s="2" t="n">
        <v>3</v>
      </c>
      <c r="E12" s="4" t="n">
        <f aca="false">D12/650</f>
        <v>0.00461538461538462</v>
      </c>
      <c r="F12" s="2" t="n">
        <v>3</v>
      </c>
      <c r="G12" s="4" t="n">
        <f aca="false">F12/650</f>
        <v>0.00461538461538462</v>
      </c>
      <c r="H12" s="2" t="n">
        <v>1</v>
      </c>
      <c r="I12" s="2" t="n">
        <v>3</v>
      </c>
      <c r="J12" s="2" t="n">
        <f aca="false">D12-I12</f>
        <v>0</v>
      </c>
    </row>
    <row r="13" customFormat="false" ht="15" hidden="false" customHeight="false" outlineLevel="0" collapsed="false">
      <c r="A13" s="2" t="s">
        <v>26</v>
      </c>
      <c r="B13" s="2" t="n">
        <v>86861</v>
      </c>
      <c r="C13" s="4" t="n">
        <f aca="false">B13/SUM(B2:B19)</f>
        <v>0.00301502915373972</v>
      </c>
      <c r="D13" s="2" t="n">
        <v>2</v>
      </c>
      <c r="E13" s="4" t="n">
        <f aca="false">D13/650</f>
        <v>0.00307692307692308</v>
      </c>
      <c r="F13" s="2" t="n">
        <v>2</v>
      </c>
      <c r="G13" s="4" t="n">
        <f aca="false">F13/650</f>
        <v>0.00307692307692308</v>
      </c>
      <c r="H13" s="2" t="n">
        <v>2</v>
      </c>
      <c r="I13" s="2" t="n">
        <v>2</v>
      </c>
      <c r="J13" s="2" t="n">
        <f aca="false">D13-I13</f>
        <v>0</v>
      </c>
    </row>
    <row r="14" customFormat="false" ht="15" hidden="false" customHeight="false" outlineLevel="0" collapsed="false">
      <c r="A14" s="2" t="s">
        <v>27</v>
      </c>
      <c r="B14" s="2" t="n">
        <v>48685</v>
      </c>
      <c r="C14" s="4" t="n">
        <f aca="false">B14/SUM(B2:B19)</f>
        <v>0.00168990334384613</v>
      </c>
      <c r="D14" s="2" t="n">
        <v>1</v>
      </c>
      <c r="E14" s="4" t="n">
        <f aca="false">D14/650</f>
        <v>0.00153846153846154</v>
      </c>
      <c r="F14" s="2" t="n">
        <v>1</v>
      </c>
      <c r="G14" s="4" t="n">
        <f aca="false">F14/650</f>
        <v>0.00153846153846154</v>
      </c>
      <c r="H14" s="2" t="n">
        <v>1</v>
      </c>
      <c r="I14" s="2" t="n">
        <v>1</v>
      </c>
      <c r="J14" s="2" t="n">
        <f aca="false">D14-I14</f>
        <v>0</v>
      </c>
    </row>
    <row r="15" customFormat="false" ht="15" hidden="false" customHeight="false" outlineLevel="0" collapsed="false">
      <c r="A15" s="2" t="s">
        <v>30</v>
      </c>
      <c r="B15" s="2" t="n">
        <v>25238</v>
      </c>
      <c r="C15" s="4" t="n">
        <f aca="false">B15/SUM(B2:B19)</f>
        <v>0.000876035341316393</v>
      </c>
      <c r="D15" s="2" t="n">
        <v>1</v>
      </c>
      <c r="E15" s="4" t="n">
        <f aca="false">D15/650</f>
        <v>0.00153846153846154</v>
      </c>
      <c r="F15" s="2" t="n">
        <v>1</v>
      </c>
      <c r="G15" s="4" t="n">
        <f aca="false">F15/650</f>
        <v>0.00153846153846154</v>
      </c>
      <c r="H15" s="2" t="n">
        <v>1</v>
      </c>
      <c r="I15" s="2" t="n">
        <v>1</v>
      </c>
      <c r="J15" s="2" t="n">
        <f aca="false">D15-I15</f>
        <v>0</v>
      </c>
    </row>
    <row r="16" customFormat="false" ht="15" hidden="false" customHeight="false" outlineLevel="0" collapsed="false">
      <c r="A16" s="2" t="s">
        <v>65</v>
      </c>
      <c r="B16" s="2" t="n">
        <v>0</v>
      </c>
      <c r="C16" s="4" t="n">
        <f aca="false">B16/SUM(B2:B19)</f>
        <v>0</v>
      </c>
      <c r="D16" s="2" t="n">
        <v>0</v>
      </c>
      <c r="E16" s="4" t="n">
        <f aca="false">D16/650</f>
        <v>0</v>
      </c>
      <c r="F16" s="2" t="n">
        <v>0</v>
      </c>
      <c r="G16" s="4" t="n">
        <f aca="false">F16/650</f>
        <v>0</v>
      </c>
      <c r="H16" s="2" t="n">
        <v>6</v>
      </c>
      <c r="I16" s="2" t="n">
        <v>0</v>
      </c>
      <c r="J16" s="2" t="n">
        <f aca="false">D16-I16</f>
        <v>0</v>
      </c>
    </row>
    <row r="17" customFormat="false" ht="15" hidden="false" customHeight="false" outlineLevel="0" collapsed="false">
      <c r="A17" s="2" t="s">
        <v>28</v>
      </c>
      <c r="B17" s="2" t="n">
        <v>8438</v>
      </c>
      <c r="C17" s="4" t="n">
        <f aca="false">B17/SUM(B2:B19)</f>
        <v>0.000292891124892136</v>
      </c>
      <c r="D17" s="2" t="n">
        <v>0</v>
      </c>
      <c r="E17" s="4" t="n">
        <f aca="false">D17/650</f>
        <v>0</v>
      </c>
      <c r="F17" s="2" t="n">
        <v>0</v>
      </c>
      <c r="G17" s="4" t="n">
        <f aca="false">F17/650</f>
        <v>0</v>
      </c>
      <c r="H17" s="2" t="n">
        <v>0</v>
      </c>
      <c r="I17" s="2" t="n">
        <v>0</v>
      </c>
      <c r="J17" s="2" t="n">
        <f aca="false">D17-I17</f>
        <v>0</v>
      </c>
    </row>
    <row r="18" customFormat="false" ht="15" hidden="false" customHeight="false" outlineLevel="0" collapsed="false">
      <c r="A18" s="2" t="s">
        <v>29</v>
      </c>
      <c r="B18" s="2" t="n">
        <v>7466</v>
      </c>
      <c r="C18" s="4" t="n">
        <f aca="false">B18/SUM(B2:B19)</f>
        <v>0.000259152066656161</v>
      </c>
      <c r="D18" s="2" t="n">
        <v>0</v>
      </c>
      <c r="E18" s="4" t="n">
        <f aca="false">D18/650</f>
        <v>0</v>
      </c>
      <c r="F18" s="2" t="n">
        <v>0</v>
      </c>
      <c r="G18" s="4" t="n">
        <f aca="false">F18/650</f>
        <v>0</v>
      </c>
      <c r="H18" s="2" t="n">
        <v>0</v>
      </c>
      <c r="I18" s="2" t="n">
        <v>0</v>
      </c>
      <c r="J18" s="2" t="n">
        <f aca="false">D18-I18</f>
        <v>0</v>
      </c>
    </row>
    <row r="19" customFormat="false" ht="15" hidden="false" customHeight="false" outlineLevel="0" collapsed="false">
      <c r="A19" s="2" t="s">
        <v>31</v>
      </c>
      <c r="B19" s="2" t="n">
        <v>999269</v>
      </c>
      <c r="C19" s="4" t="n">
        <f aca="false">B19/SUM(B2:B19)</f>
        <v>0.0346855915477411</v>
      </c>
      <c r="D19" s="2" t="n">
        <v>0</v>
      </c>
      <c r="E19" s="4" t="n">
        <f aca="false">D19/650</f>
        <v>0</v>
      </c>
      <c r="F19" s="2" t="n">
        <v>0</v>
      </c>
      <c r="G19" s="4" t="n">
        <f aca="false">F19/650</f>
        <v>0</v>
      </c>
      <c r="H19" s="2" t="n">
        <v>0</v>
      </c>
      <c r="I19" s="2" t="n">
        <v>0</v>
      </c>
      <c r="J19" s="2" t="n">
        <f aca="false">D19-I19</f>
        <v>0</v>
      </c>
    </row>
    <row r="20" customFormat="false" ht="15" hidden="false" customHeight="false" outlineLevel="0" collapsed="false">
      <c r="A20" s="1" t="s">
        <v>44</v>
      </c>
      <c r="B20" s="3" t="n">
        <f aca="false">SUM(B2:B19)</f>
        <v>28809340</v>
      </c>
      <c r="D20" s="3" t="n">
        <f aca="false">SUM(D2:D19)</f>
        <v>650</v>
      </c>
      <c r="F20" s="3" t="n">
        <f aca="false">SUM(F2:F19)</f>
        <v>650</v>
      </c>
      <c r="H20" s="3" t="n">
        <f aca="false">SUM(H2:H19)</f>
        <v>650</v>
      </c>
      <c r="I20" s="3" t="n">
        <f aca="false">SUM(I2:I19)</f>
        <v>650</v>
      </c>
      <c r="J20" s="3" t="n">
        <f aca="false">SUM(J2:J19)</f>
        <v>0</v>
      </c>
    </row>
    <row r="22" customFormat="false" ht="15" hidden="false" customHeight="false" outlineLevel="0" collapsed="false">
      <c r="A22" s="2" t="s">
        <v>66</v>
      </c>
    </row>
    <row r="23" customFormat="false" ht="15" hidden="false" customHeight="false" outlineLevel="0" collapsed="false">
      <c r="A23" s="2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2" min="2" style="0" width="13"/>
  </cols>
  <sheetData>
    <row r="1" customFormat="false" ht="15" hidden="false" customHeight="false" outlineLevel="0" collapsed="false">
      <c r="A1" s="1" t="s">
        <v>68</v>
      </c>
    </row>
    <row r="2" customFormat="false" ht="15" hidden="false" customHeight="false" outlineLevel="0" collapsed="false">
      <c r="A2" s="1" t="s">
        <v>69</v>
      </c>
      <c r="B2" s="1" t="s">
        <v>16</v>
      </c>
      <c r="C2" s="1" t="s">
        <v>15</v>
      </c>
      <c r="D2" s="1" t="s">
        <v>18</v>
      </c>
      <c r="E2" s="1" t="s">
        <v>17</v>
      </c>
      <c r="F2" s="1" t="s">
        <v>19</v>
      </c>
      <c r="G2" s="1" t="s">
        <v>20</v>
      </c>
      <c r="H2" s="1" t="s">
        <v>21</v>
      </c>
      <c r="I2" s="1" t="s">
        <v>55</v>
      </c>
      <c r="J2" s="1" t="s">
        <v>56</v>
      </c>
    </row>
    <row r="3" customFormat="false" ht="15" hidden="false" customHeight="false" outlineLevel="0" collapsed="false">
      <c r="A3" s="2" t="s">
        <v>70</v>
      </c>
      <c r="B3" s="2" t="n">
        <v>233</v>
      </c>
      <c r="C3" s="2" t="n">
        <v>160</v>
      </c>
      <c r="D3" s="2" t="n">
        <v>96</v>
      </c>
      <c r="E3" s="2" t="n">
        <v>78</v>
      </c>
      <c r="F3" s="2" t="n">
        <v>44</v>
      </c>
      <c r="G3" s="2" t="n">
        <v>16</v>
      </c>
      <c r="H3" s="2" t="n">
        <v>4</v>
      </c>
      <c r="I3" s="2" t="n">
        <v>2.98</v>
      </c>
      <c r="J3" s="2" t="n">
        <v>0.84</v>
      </c>
    </row>
    <row r="4" customFormat="false" ht="15" hidden="false" customHeight="false" outlineLevel="0" collapsed="false">
      <c r="A4" s="2" t="s">
        <v>71</v>
      </c>
      <c r="B4" s="2" t="n">
        <v>234</v>
      </c>
      <c r="C4" s="2" t="n">
        <v>160</v>
      </c>
      <c r="D4" s="2" t="n">
        <v>96</v>
      </c>
      <c r="E4" s="2" t="n">
        <v>78</v>
      </c>
      <c r="F4" s="2" t="n">
        <v>42</v>
      </c>
      <c r="G4" s="2" t="n">
        <v>17</v>
      </c>
      <c r="H4" s="2" t="n">
        <v>4</v>
      </c>
      <c r="I4" s="2" t="n">
        <v>3.05</v>
      </c>
      <c r="J4" s="2" t="n">
        <v>0.98</v>
      </c>
    </row>
    <row r="5" customFormat="false" ht="15" hidden="false" customHeight="false" outlineLevel="0" collapsed="false">
      <c r="A5" s="2" t="s">
        <v>72</v>
      </c>
      <c r="B5" s="2" t="n">
        <v>234</v>
      </c>
      <c r="C5" s="2" t="n">
        <v>160</v>
      </c>
      <c r="D5" s="2" t="n">
        <v>96</v>
      </c>
      <c r="E5" s="2" t="n">
        <v>78</v>
      </c>
      <c r="F5" s="2" t="n">
        <v>41</v>
      </c>
      <c r="G5" s="2" t="n">
        <v>17</v>
      </c>
      <c r="H5" s="2" t="n">
        <v>5</v>
      </c>
      <c r="I5" s="2" t="n">
        <v>3.06</v>
      </c>
      <c r="J5" s="2" t="n">
        <v>1.03</v>
      </c>
    </row>
    <row r="6" customFormat="false" ht="15" hidden="false" customHeight="false" outlineLevel="0" collapsed="false">
      <c r="A6" s="2" t="s">
        <v>73</v>
      </c>
      <c r="B6" s="2" t="n">
        <v>242</v>
      </c>
      <c r="C6" s="2" t="n">
        <v>167</v>
      </c>
      <c r="D6" s="2" t="n">
        <v>99</v>
      </c>
      <c r="E6" s="2" t="n">
        <v>77</v>
      </c>
      <c r="F6" s="2" t="n">
        <v>23</v>
      </c>
      <c r="G6" s="2" t="n">
        <v>18</v>
      </c>
      <c r="H6" s="2" t="n">
        <v>5</v>
      </c>
      <c r="I6" s="2" t="n">
        <v>4.47</v>
      </c>
      <c r="J6" s="2" t="n">
        <v>3.13</v>
      </c>
    </row>
    <row r="8" customFormat="false" ht="15" hidden="false" customHeight="false" outlineLevel="0" collapsed="false">
      <c r="A8" s="1" t="s">
        <v>74</v>
      </c>
    </row>
    <row r="9" customFormat="false" ht="15" hidden="false" customHeight="false" outlineLevel="0" collapsed="false">
      <c r="A9" s="1" t="s">
        <v>75</v>
      </c>
      <c r="B9" s="1" t="s">
        <v>76</v>
      </c>
      <c r="C9" s="1" t="s">
        <v>16</v>
      </c>
      <c r="D9" s="1" t="s">
        <v>15</v>
      </c>
      <c r="E9" s="1" t="s">
        <v>18</v>
      </c>
      <c r="F9" s="1" t="s">
        <v>17</v>
      </c>
      <c r="G9" s="1" t="s">
        <v>19</v>
      </c>
      <c r="H9" s="1" t="s">
        <v>20</v>
      </c>
      <c r="I9" s="1" t="s">
        <v>21</v>
      </c>
      <c r="J9" s="1" t="s">
        <v>77</v>
      </c>
      <c r="K9" s="1" t="s">
        <v>78</v>
      </c>
      <c r="L9" s="1" t="s">
        <v>79</v>
      </c>
    </row>
    <row r="10" customFormat="false" ht="15" hidden="false" customHeight="false" outlineLevel="0" collapsed="false">
      <c r="A10" s="2" t="s">
        <v>80</v>
      </c>
      <c r="B10" s="2" t="n">
        <v>298</v>
      </c>
      <c r="C10" s="2" t="n">
        <v>232</v>
      </c>
      <c r="D10" s="2" t="n">
        <v>160</v>
      </c>
      <c r="E10" s="2" t="n">
        <v>96</v>
      </c>
      <c r="F10" s="2" t="n">
        <v>79</v>
      </c>
      <c r="G10" s="2" t="n">
        <v>41</v>
      </c>
      <c r="H10" s="2" t="n">
        <v>17</v>
      </c>
      <c r="I10" s="2" t="n">
        <v>5</v>
      </c>
      <c r="J10" s="2" t="n">
        <v>1</v>
      </c>
      <c r="K10" s="2" t="n">
        <v>2.94</v>
      </c>
      <c r="L10" s="2" t="n">
        <v>0.83</v>
      </c>
    </row>
    <row r="11" customFormat="false" ht="15" hidden="false" customHeight="false" outlineLevel="0" collapsed="false">
      <c r="A11" s="2" t="s">
        <v>81</v>
      </c>
      <c r="B11" s="2" t="n">
        <v>327</v>
      </c>
      <c r="C11" s="2" t="n">
        <v>235</v>
      </c>
      <c r="D11" s="2" t="n">
        <v>160</v>
      </c>
      <c r="E11" s="2" t="n">
        <v>96</v>
      </c>
      <c r="F11" s="2" t="n">
        <v>78</v>
      </c>
      <c r="G11" s="2" t="n">
        <v>41</v>
      </c>
      <c r="H11" s="2" t="n">
        <v>17</v>
      </c>
      <c r="I11" s="2" t="n">
        <v>4</v>
      </c>
      <c r="J11" s="2" t="n">
        <v>1</v>
      </c>
      <c r="K11" s="2" t="n">
        <v>3.12</v>
      </c>
      <c r="L11" s="2" t="n">
        <v>1.12</v>
      </c>
    </row>
    <row r="12" customFormat="false" ht="15" hidden="false" customHeight="false" outlineLevel="0" collapsed="false">
      <c r="A12" s="2" t="s">
        <v>82</v>
      </c>
      <c r="B12" s="2" t="n">
        <v>364</v>
      </c>
      <c r="C12" s="2" t="n">
        <v>240</v>
      </c>
      <c r="D12" s="2" t="n">
        <v>157</v>
      </c>
      <c r="E12" s="2" t="n">
        <v>95</v>
      </c>
      <c r="F12" s="2" t="n">
        <v>77</v>
      </c>
      <c r="G12" s="2" t="n">
        <v>40</v>
      </c>
      <c r="H12" s="2" t="n">
        <v>17</v>
      </c>
      <c r="I12" s="2" t="n">
        <v>4</v>
      </c>
      <c r="J12" s="2" t="n">
        <v>1</v>
      </c>
      <c r="K12" s="2" t="n">
        <v>3.41</v>
      </c>
      <c r="L12" s="2" t="n">
        <v>1.68</v>
      </c>
    </row>
    <row r="13" customFormat="false" ht="15" hidden="false" customHeight="false" outlineLevel="0" collapsed="false">
      <c r="A13" s="2" t="s">
        <v>83</v>
      </c>
      <c r="B13" s="2" t="n">
        <v>393</v>
      </c>
      <c r="C13" s="2" t="n">
        <v>252</v>
      </c>
      <c r="D13" s="2" t="n">
        <v>154</v>
      </c>
      <c r="E13" s="2" t="n">
        <v>89</v>
      </c>
      <c r="F13" s="2" t="n">
        <v>75</v>
      </c>
      <c r="G13" s="2" t="n">
        <v>37</v>
      </c>
      <c r="H13" s="2" t="n">
        <v>16</v>
      </c>
      <c r="I13" s="2" t="n">
        <v>4</v>
      </c>
      <c r="J13" s="2" t="n">
        <v>4</v>
      </c>
      <c r="K13" s="2" t="n">
        <v>4.48</v>
      </c>
      <c r="L13" s="2" t="n">
        <v>3.18</v>
      </c>
    </row>
    <row r="15" customFormat="false" ht="15" hidden="false" customHeight="false" outlineLevel="0" collapsed="false">
      <c r="A15" s="1" t="s">
        <v>84</v>
      </c>
    </row>
    <row r="16" customFormat="false" ht="15" hidden="false" customHeight="false" outlineLevel="0" collapsed="false">
      <c r="A16" s="1" t="s">
        <v>47</v>
      </c>
      <c r="B16" s="1" t="s">
        <v>85</v>
      </c>
      <c r="C16" s="1" t="s">
        <v>86</v>
      </c>
    </row>
    <row r="17" customFormat="false" ht="15" hidden="false" customHeight="false" outlineLevel="0" collapsed="false">
      <c r="A17" s="2" t="s">
        <v>16</v>
      </c>
      <c r="B17" s="2" t="n">
        <v>233</v>
      </c>
      <c r="C17" s="2" t="n">
        <v>238</v>
      </c>
    </row>
    <row r="18" customFormat="false" ht="15" hidden="false" customHeight="false" outlineLevel="0" collapsed="false">
      <c r="A18" s="2" t="s">
        <v>15</v>
      </c>
      <c r="B18" s="2" t="n">
        <v>159</v>
      </c>
      <c r="C18" s="2" t="n">
        <v>160</v>
      </c>
    </row>
    <row r="19" customFormat="false" ht="15" hidden="false" customHeight="false" outlineLevel="0" collapsed="false">
      <c r="A19" s="2" t="s">
        <v>18</v>
      </c>
      <c r="B19" s="2" t="n">
        <v>94</v>
      </c>
      <c r="C19" s="2" t="n">
        <v>96</v>
      </c>
    </row>
    <row r="20" customFormat="false" ht="15" hidden="false" customHeight="false" outlineLevel="0" collapsed="false">
      <c r="A20" s="2" t="s">
        <v>17</v>
      </c>
      <c r="B20" s="2" t="n">
        <v>78</v>
      </c>
      <c r="C20" s="2" t="n">
        <v>80</v>
      </c>
    </row>
    <row r="21" customFormat="false" ht="15" hidden="false" customHeight="false" outlineLevel="0" collapsed="false">
      <c r="A21" s="2" t="s">
        <v>19</v>
      </c>
      <c r="B21" s="2" t="n">
        <v>41</v>
      </c>
      <c r="C21" s="2" t="n">
        <v>41</v>
      </c>
    </row>
    <row r="22" customFormat="false" ht="15" hidden="false" customHeight="false" outlineLevel="0" collapsed="false">
      <c r="A22" s="2" t="s">
        <v>20</v>
      </c>
      <c r="B22" s="2" t="n">
        <v>17</v>
      </c>
      <c r="C22" s="2" t="n">
        <v>17</v>
      </c>
    </row>
    <row r="23" customFormat="false" ht="15" hidden="false" customHeight="false" outlineLevel="0" collapsed="false">
      <c r="A23" s="2" t="s">
        <v>22</v>
      </c>
      <c r="B23" s="2" t="n">
        <v>5</v>
      </c>
      <c r="C23" s="2" t="n">
        <v>6</v>
      </c>
    </row>
    <row r="24" customFormat="false" ht="15" hidden="false" customHeight="false" outlineLevel="0" collapsed="false">
      <c r="A24" s="2" t="s">
        <v>21</v>
      </c>
      <c r="B24" s="2" t="n">
        <v>4</v>
      </c>
      <c r="C24" s="2" t="n">
        <v>5</v>
      </c>
    </row>
    <row r="25" customFormat="false" ht="15" hidden="false" customHeight="false" outlineLevel="0" collapsed="false">
      <c r="A25" s="2" t="s">
        <v>23</v>
      </c>
      <c r="B25" s="2" t="n">
        <v>4</v>
      </c>
      <c r="C25" s="2" t="n">
        <v>4</v>
      </c>
    </row>
    <row r="26" customFormat="false" ht="15" hidden="false" customHeight="false" outlineLevel="0" collapsed="false">
      <c r="A26" s="2" t="s">
        <v>25</v>
      </c>
      <c r="B26" s="2" t="n">
        <v>2</v>
      </c>
      <c r="C26" s="2" t="n">
        <v>3</v>
      </c>
    </row>
    <row r="27" customFormat="false" ht="15" hidden="false" customHeight="false" outlineLevel="0" collapsed="false">
      <c r="A27" s="2" t="s">
        <v>26</v>
      </c>
      <c r="B27" s="2" t="n">
        <v>2</v>
      </c>
      <c r="C27" s="2" t="n">
        <v>3</v>
      </c>
    </row>
    <row r="28" customFormat="false" ht="15" hidden="false" customHeight="false" outlineLevel="0" collapsed="false">
      <c r="A28" s="2" t="s">
        <v>24</v>
      </c>
      <c r="B28" s="2" t="n">
        <v>3</v>
      </c>
      <c r="C28" s="2" t="n">
        <v>3</v>
      </c>
    </row>
    <row r="29" customFormat="false" ht="15" hidden="false" customHeight="false" outlineLevel="0" collapsed="false">
      <c r="A29" s="2" t="s">
        <v>27</v>
      </c>
      <c r="B29" s="2" t="n">
        <v>1</v>
      </c>
      <c r="C29" s="2" t="n">
        <v>2</v>
      </c>
    </row>
    <row r="30" customFormat="false" ht="15" hidden="false" customHeight="false" outlineLevel="0" collapsed="false">
      <c r="A30" s="2" t="s">
        <v>30</v>
      </c>
      <c r="B30" s="2" t="n">
        <v>1</v>
      </c>
      <c r="C30" s="2" t="n">
        <v>1</v>
      </c>
    </row>
    <row r="32" customFormat="false" ht="15" hidden="false" customHeight="false" outlineLevel="0" collapsed="false">
      <c r="A32" s="2" t="s">
        <v>87</v>
      </c>
    </row>
    <row r="33" customFormat="false" ht="15" hidden="false" customHeight="false" outlineLevel="0" collapsed="false">
      <c r="A33" s="2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2026-08-30T17:53:18Z</dcterms:created>
  <dc:creator>openpyxl</dc:creator>
  <dc:description/>
  <dc:language>en-US</dc:language>
  <cp:lastModifiedBy/>
  <dcterms:modified xsi:type="dcterms:W3CDTF">2026-08-30T17:53:18Z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